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lant - 31.12.2018" sheetId="1" r:id="rId1"/>
  </sheets>
  <definedNames>
    <definedName name="_xlnm.Print_Area" localSheetId="0">'bilant - 31.12.2018'!$A$1:$D$66</definedName>
  </definedNames>
  <calcPr fullCalcOnLoad="1"/>
</workbook>
</file>

<file path=xl/sharedStrings.xml><?xml version="1.0" encoding="utf-8"?>
<sst xmlns="http://schemas.openxmlformats.org/spreadsheetml/2006/main" count="117" uniqueCount="100">
  <si>
    <t>BILANŢUL GENERAL AL TREZORERIEI STATULUI</t>
  </si>
  <si>
    <t>- lei -</t>
  </si>
  <si>
    <t>Denumirea posturilor bilanţiere</t>
  </si>
  <si>
    <t xml:space="preserve">                        Sold la</t>
  </si>
  <si>
    <t>începutul anului</t>
  </si>
  <si>
    <t>finele anului</t>
  </si>
  <si>
    <t>A</t>
  </si>
  <si>
    <t>DISPONIBILITĂŢI BĂNEŞTI ŞI CASA</t>
  </si>
  <si>
    <t>B</t>
  </si>
  <si>
    <t xml:space="preserve">ALTE ACTIVE </t>
  </si>
  <si>
    <t>C</t>
  </si>
  <si>
    <t>DEFICITE , total,</t>
  </si>
  <si>
    <t>din care:</t>
  </si>
  <si>
    <t>C1</t>
  </si>
  <si>
    <t>SECTORUL 01 "Administrația publică centrală", total din care:</t>
  </si>
  <si>
    <t>c11</t>
  </si>
  <si>
    <t>Deficit al bugetului de stat</t>
  </si>
  <si>
    <t>C2</t>
  </si>
  <si>
    <t>SECTORUL 03 "Bugetul asigurărilor sociale de stat " total din care:</t>
  </si>
  <si>
    <t>c21</t>
  </si>
  <si>
    <t>c22</t>
  </si>
  <si>
    <t>Deficit al sistemului asigurărilor sociale de stat</t>
  </si>
  <si>
    <t>C3</t>
  </si>
  <si>
    <r>
      <t>SECTORUL 04</t>
    </r>
    <r>
      <rPr>
        <b/>
        <sz val="10"/>
        <rFont val="Arial"/>
        <family val="2"/>
      </rPr>
      <t xml:space="preserve"> "Bugetul asigurărilor pentru șomaj " total, din care:</t>
    </r>
  </si>
  <si>
    <t>c31</t>
  </si>
  <si>
    <t>C4</t>
  </si>
  <si>
    <t>SECTORUL 05 "Bugetul fondului național unic de asigurări sociale de sănătate " total, din care:</t>
  </si>
  <si>
    <t>c41</t>
  </si>
  <si>
    <t xml:space="preserve">Deficit al  bugetului fondului național unic de asigurări sociale de sănătate          </t>
  </si>
  <si>
    <t>TOTAL ACTIV</t>
  </si>
  <si>
    <t>DISPONIBILITĂŢI  ŞI DEPOZITE ÎN CONTURI DESCHISE LA TREZORERIA STATULUI</t>
  </si>
  <si>
    <t>a1</t>
  </si>
  <si>
    <t xml:space="preserve">Disponibilităţi ale instituţiilor publice în conturi deschise la Trezoreria Statului </t>
  </si>
  <si>
    <t>a2</t>
  </si>
  <si>
    <t>Disponibilităţi ale operatorilor economici  în conturi deschise la Trezoreria Statului</t>
  </si>
  <si>
    <t>a3</t>
  </si>
  <si>
    <r>
      <t>Disponibil din sume reprezentând garanție de bună execuție</t>
    </r>
    <r>
      <rPr>
        <sz val="10"/>
        <color indexed="10"/>
        <rFont val="Arial"/>
        <family val="2"/>
      </rPr>
      <t xml:space="preserve"> </t>
    </r>
  </si>
  <si>
    <t>a4</t>
  </si>
  <si>
    <t xml:space="preserve">Disponibil din fonduri externe nerambursabile postaderare și cofinanțarea/prefinanțarea acestora în conturile structurilor de implementare </t>
  </si>
  <si>
    <t>a5</t>
  </si>
  <si>
    <t>Disponibil pentru finanţarea obiectivelor pentru perioada de programare 2014 – 2020 în conturile structurilor de implementare</t>
  </si>
  <si>
    <t>a6</t>
  </si>
  <si>
    <t>a7</t>
  </si>
  <si>
    <t xml:space="preserve">Disponibilităţi în conturi deschise la Trezoreria Operativă Centrală </t>
  </si>
  <si>
    <t>a8</t>
  </si>
  <si>
    <t xml:space="preserve">Contul României de resurse proprii al Uniunii Europene </t>
  </si>
  <si>
    <t xml:space="preserve">Disponibilităţi din certificate de depozit ale populaţiei </t>
  </si>
  <si>
    <t xml:space="preserve">CONTURI DE DECONTARE ŞI ALTE PASIVE </t>
  </si>
  <si>
    <t>EXCEDENTE, total,</t>
  </si>
  <si>
    <t>c12</t>
  </si>
  <si>
    <t>Disponibil al bugetului fondurilor externe nerambursabile din sume neutilizate în anul curent şi reportate în anul următor-sectorul administrație publică centrală</t>
  </si>
  <si>
    <t>c13</t>
  </si>
  <si>
    <t xml:space="preserve">Excedent al bugetului fondurilor externe nerambursabile </t>
  </si>
  <si>
    <t>c14</t>
  </si>
  <si>
    <t>Excedent al bugetului  aferent activitatii finantate integral din venituri proprii</t>
  </si>
  <si>
    <t>c15</t>
  </si>
  <si>
    <t>c16</t>
  </si>
  <si>
    <t xml:space="preserve">Excedent al bugetului aferent sursei de finanțare venituri proprii și subvenții  </t>
  </si>
  <si>
    <t>c17</t>
  </si>
  <si>
    <t>Excedent al bugetului aferent activității din privatizare</t>
  </si>
  <si>
    <t>c18</t>
  </si>
  <si>
    <t xml:space="preserve">Excedent al bugetului Fondului pentru mediu, total </t>
  </si>
  <si>
    <t xml:space="preserve"> -din care în depozite</t>
  </si>
  <si>
    <t>c19</t>
  </si>
  <si>
    <t>Excedent al bugetului trezoreriei statului</t>
  </si>
  <si>
    <t>SECTORUL 02 "Administrația publică locală" total, din care:</t>
  </si>
  <si>
    <t xml:space="preserve">Excedent al bugetului local </t>
  </si>
  <si>
    <t xml:space="preserve">Disponibil al bugetului creditelor externe din sume neutilizate în anul curent şi reportate în anul următor – sectorul administrație publică locală </t>
  </si>
  <si>
    <t>c23</t>
  </si>
  <si>
    <t>Disponibil al bugetului creditelor interne din sume neutilizate în anul curent şi reportate în anul următor – sectorul administrație publică locală</t>
  </si>
  <si>
    <t>c24</t>
  </si>
  <si>
    <t xml:space="preserve">Excedent al bugetului fondurilor externe nerambursabile  </t>
  </si>
  <si>
    <t>c25</t>
  </si>
  <si>
    <t xml:space="preserve">Excedent al bugetului aferent activitatii finantate integral din venituri proprii </t>
  </si>
  <si>
    <t>c26</t>
  </si>
  <si>
    <t>c27</t>
  </si>
  <si>
    <t>Excedent al bugetului aferent sursei de finanțare venituri proprii și subvenții</t>
  </si>
  <si>
    <t>SECTORUL 03 "Bugetul asigurărilor sociale de stat " total, din care:</t>
  </si>
  <si>
    <t>Excedent al sistemului de asigurari pentru accidente de muncă și boli profesionale, total</t>
  </si>
  <si>
    <t>c33</t>
  </si>
  <si>
    <t>Excedent al Fondului de garantare pentru plata creanțelor salariale, total</t>
  </si>
  <si>
    <t>c42</t>
  </si>
  <si>
    <t xml:space="preserve">Excedent al sistemului asigurărilor pentru șomaj </t>
  </si>
  <si>
    <t>c43</t>
  </si>
  <si>
    <t>C5</t>
  </si>
  <si>
    <t>SECTORUL 05 "Bugetul fondului național unic de asigurări sociale de sănătate" total, din care:</t>
  </si>
  <si>
    <t>c52</t>
  </si>
  <si>
    <t>Excedent al bugetului fondurilor externe nerambursabile</t>
  </si>
  <si>
    <t>TOTAL PASIV</t>
  </si>
  <si>
    <t>Anexa 1</t>
  </si>
  <si>
    <t xml:space="preserve">Depozite constituite din disponibilităţi ale instituţiilor publice </t>
  </si>
  <si>
    <t xml:space="preserve">Depozite constituite din disponibilităţi ale operatorilor economici </t>
  </si>
  <si>
    <t>a11</t>
  </si>
  <si>
    <t>Disponibil pentru subscrierea la titluri de stat și bonus de dobândă</t>
  </si>
  <si>
    <t>a12</t>
  </si>
  <si>
    <t>a13</t>
  </si>
  <si>
    <t>Excedent al bugetului aferent sursei de finanțare integral venituri proprii,total</t>
  </si>
  <si>
    <t xml:space="preserve"> - din care în depozite</t>
  </si>
  <si>
    <t>Excedent al bugetului aferent sursei de finanțare integral venituri proprii, total</t>
  </si>
  <si>
    <t xml:space="preserve"> la data de 31.12.2018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</si>
</sst>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E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3" fontId="1" fillId="0" borderId="13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NumberFormat="1" applyFont="1" applyFill="1" applyAlignment="1">
      <alignment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right"/>
    </xf>
    <xf numFmtId="3" fontId="44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45" fillId="0" borderId="13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20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/>
    </xf>
    <xf numFmtId="3" fontId="45" fillId="0" borderId="14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145" zoomScaleNormal="145" zoomScalePageLayoutView="0" workbookViewId="0" topLeftCell="A1">
      <selection activeCell="D32" sqref="D32"/>
    </sheetView>
  </sheetViews>
  <sheetFormatPr defaultColWidth="9.140625" defaultRowHeight="12.75"/>
  <cols>
    <col min="1" max="1" width="8.140625" style="1" customWidth="1"/>
    <col min="2" max="2" width="50.00390625" style="2" customWidth="1"/>
    <col min="3" max="3" width="17.7109375" style="3" customWidth="1"/>
    <col min="4" max="4" width="16.57421875" style="4" customWidth="1"/>
    <col min="5" max="5" width="9.140625" style="5" customWidth="1"/>
    <col min="6" max="6" width="14.421875" style="6" bestFit="1" customWidth="1"/>
    <col min="7" max="8" width="13.8515625" style="6" customWidth="1"/>
    <col min="9" max="16384" width="9.140625" style="6" customWidth="1"/>
  </cols>
  <sheetData>
    <row r="1" spans="1:4" ht="12.75">
      <c r="A1" s="7"/>
      <c r="B1" s="8"/>
      <c r="D1" s="9" t="s">
        <v>89</v>
      </c>
    </row>
    <row r="2" spans="1:4" ht="12.75">
      <c r="A2" s="69" t="s">
        <v>0</v>
      </c>
      <c r="B2" s="69"/>
      <c r="C2" s="69"/>
      <c r="D2" s="69"/>
    </row>
    <row r="3" spans="1:4" ht="12.75">
      <c r="A3" s="69" t="s">
        <v>99</v>
      </c>
      <c r="B3" s="69"/>
      <c r="C3" s="69"/>
      <c r="D3" s="69"/>
    </row>
    <row r="4" ht="20.25" customHeight="1">
      <c r="D4" s="9" t="s">
        <v>1</v>
      </c>
    </row>
    <row r="5" spans="1:4" ht="12.75">
      <c r="A5" s="10"/>
      <c r="B5" s="53" t="s">
        <v>2</v>
      </c>
      <c r="C5" s="70" t="s">
        <v>3</v>
      </c>
      <c r="D5" s="71"/>
    </row>
    <row r="6" spans="1:4" ht="18" customHeight="1">
      <c r="A6" s="11"/>
      <c r="B6" s="12"/>
      <c r="C6" s="54" t="s">
        <v>4</v>
      </c>
      <c r="D6" s="55" t="s">
        <v>5</v>
      </c>
    </row>
    <row r="7" spans="1:4" ht="12.75">
      <c r="A7" s="13"/>
      <c r="B7" s="13" t="s">
        <v>6</v>
      </c>
      <c r="C7" s="14">
        <v>1</v>
      </c>
      <c r="D7" s="47">
        <v>2</v>
      </c>
    </row>
    <row r="8" spans="1:4" ht="12.75">
      <c r="A8" s="13" t="s">
        <v>6</v>
      </c>
      <c r="B8" s="15" t="s">
        <v>7</v>
      </c>
      <c r="C8" s="44">
        <v>4931911154</v>
      </c>
      <c r="D8" s="45">
        <v>6964434967</v>
      </c>
    </row>
    <row r="9" spans="1:4" ht="12.75">
      <c r="A9" s="13" t="s">
        <v>8</v>
      </c>
      <c r="B9" s="15" t="s">
        <v>9</v>
      </c>
      <c r="C9" s="44">
        <v>974062</v>
      </c>
      <c r="D9" s="59">
        <v>2210815725</v>
      </c>
    </row>
    <row r="10" spans="1:4" ht="12.75">
      <c r="A10" s="13" t="s">
        <v>10</v>
      </c>
      <c r="B10" s="15" t="s">
        <v>11</v>
      </c>
      <c r="C10" s="44">
        <f>C12+C14+C16</f>
        <v>57956069506</v>
      </c>
      <c r="D10" s="45">
        <f>D12+D14+D16</f>
        <v>56332102895</v>
      </c>
    </row>
    <row r="11" spans="1:4" ht="12.75">
      <c r="A11" s="13"/>
      <c r="B11" s="15" t="s">
        <v>12</v>
      </c>
      <c r="C11" s="16"/>
      <c r="D11" s="48"/>
    </row>
    <row r="12" spans="1:8" s="19" customFormat="1" ht="31.5" customHeight="1">
      <c r="A12" s="13" t="s">
        <v>13</v>
      </c>
      <c r="B12" s="15" t="s">
        <v>14</v>
      </c>
      <c r="C12" s="44">
        <f>C13</f>
        <v>52679914628</v>
      </c>
      <c r="D12" s="45">
        <f>D13</f>
        <v>51853136387</v>
      </c>
      <c r="E12" s="17"/>
      <c r="F12" s="18"/>
      <c r="H12" s="20"/>
    </row>
    <row r="13" spans="1:4" ht="12.75">
      <c r="A13" s="21" t="s">
        <v>15</v>
      </c>
      <c r="B13" s="22" t="s">
        <v>16</v>
      </c>
      <c r="C13" s="16">
        <v>52679914628</v>
      </c>
      <c r="D13" s="60">
        <v>51853136387</v>
      </c>
    </row>
    <row r="14" spans="1:7" s="25" customFormat="1" ht="28.5" customHeight="1">
      <c r="A14" s="13" t="s">
        <v>17</v>
      </c>
      <c r="B14" s="15" t="s">
        <v>18</v>
      </c>
      <c r="C14" s="28">
        <f>C15</f>
        <v>2261036842</v>
      </c>
      <c r="D14" s="61">
        <f>D15</f>
        <v>2261036842</v>
      </c>
      <c r="E14" s="17"/>
      <c r="F14" s="23"/>
      <c r="G14" s="24"/>
    </row>
    <row r="15" spans="1:4" ht="12.75">
      <c r="A15" s="21" t="s">
        <v>20</v>
      </c>
      <c r="B15" s="22" t="s">
        <v>21</v>
      </c>
      <c r="C15" s="16">
        <v>2261036842</v>
      </c>
      <c r="D15" s="60">
        <v>2261036842</v>
      </c>
    </row>
    <row r="16" spans="1:4" ht="25.5">
      <c r="A16" s="13" t="s">
        <v>25</v>
      </c>
      <c r="B16" s="15" t="s">
        <v>26</v>
      </c>
      <c r="C16" s="44">
        <f>C17</f>
        <v>3015118036</v>
      </c>
      <c r="D16" s="45">
        <f>D17</f>
        <v>2217929666</v>
      </c>
    </row>
    <row r="17" spans="1:4" ht="25.5">
      <c r="A17" s="21" t="s">
        <v>27</v>
      </c>
      <c r="B17" s="22" t="s">
        <v>28</v>
      </c>
      <c r="C17" s="16">
        <v>3015118036</v>
      </c>
      <c r="D17" s="48">
        <v>2217929666</v>
      </c>
    </row>
    <row r="18" spans="1:7" ht="12.75">
      <c r="A18" s="13"/>
      <c r="B18" s="27" t="s">
        <v>29</v>
      </c>
      <c r="C18" s="28">
        <f>C8+C9+C10</f>
        <v>62888954722</v>
      </c>
      <c r="D18" s="61">
        <f>D8+D9+D10</f>
        <v>65507353587</v>
      </c>
      <c r="G18" s="29"/>
    </row>
    <row r="19" spans="1:4" ht="30" customHeight="1">
      <c r="A19" s="13" t="s">
        <v>6</v>
      </c>
      <c r="B19" s="15" t="s">
        <v>30</v>
      </c>
      <c r="C19" s="28">
        <f>SUM(C20:C30)</f>
        <v>21491345952</v>
      </c>
      <c r="D19" s="61">
        <f>SUM(D20:D30)</f>
        <v>21086956466</v>
      </c>
    </row>
    <row r="20" spans="1:6" ht="30" customHeight="1">
      <c r="A20" s="21" t="s">
        <v>31</v>
      </c>
      <c r="B20" s="22" t="s">
        <v>32</v>
      </c>
      <c r="C20" s="30">
        <v>5684475581</v>
      </c>
      <c r="D20" s="62">
        <v>7365542812</v>
      </c>
      <c r="F20" s="29"/>
    </row>
    <row r="21" spans="1:6" ht="31.5" customHeight="1">
      <c r="A21" s="21" t="s">
        <v>33</v>
      </c>
      <c r="B21" s="22" t="s">
        <v>34</v>
      </c>
      <c r="C21" s="30">
        <v>4448121692</v>
      </c>
      <c r="D21" s="51">
        <v>4430624680</v>
      </c>
      <c r="F21" s="29"/>
    </row>
    <row r="22" spans="1:6" ht="25.5">
      <c r="A22" s="21" t="s">
        <v>35</v>
      </c>
      <c r="B22" s="31" t="s">
        <v>36</v>
      </c>
      <c r="C22" s="30">
        <v>1494175358</v>
      </c>
      <c r="D22" s="51">
        <v>1576878875</v>
      </c>
      <c r="F22" s="29"/>
    </row>
    <row r="23" spans="1:4" ht="39" customHeight="1">
      <c r="A23" s="21" t="s">
        <v>37</v>
      </c>
      <c r="B23" s="31" t="s">
        <v>38</v>
      </c>
      <c r="C23" s="30">
        <v>5419977770</v>
      </c>
      <c r="D23" s="51">
        <v>3988774450</v>
      </c>
    </row>
    <row r="24" spans="1:5" s="33" customFormat="1" ht="38.25">
      <c r="A24" s="21" t="s">
        <v>39</v>
      </c>
      <c r="B24" s="31" t="s">
        <v>40</v>
      </c>
      <c r="C24" s="43">
        <v>238961026</v>
      </c>
      <c r="D24" s="52">
        <v>550596497</v>
      </c>
      <c r="E24" s="32"/>
    </row>
    <row r="25" spans="1:5" s="33" customFormat="1" ht="12.75">
      <c r="A25" s="21" t="s">
        <v>41</v>
      </c>
      <c r="B25" s="35" t="s">
        <v>46</v>
      </c>
      <c r="C25" s="16">
        <v>245483703</v>
      </c>
      <c r="D25" s="52">
        <v>216075503</v>
      </c>
      <c r="E25" s="32"/>
    </row>
    <row r="26" spans="1:5" s="33" customFormat="1" ht="12" customHeight="1">
      <c r="A26" s="21" t="s">
        <v>42</v>
      </c>
      <c r="B26" s="26" t="s">
        <v>90</v>
      </c>
      <c r="C26" s="58">
        <v>935600000</v>
      </c>
      <c r="D26" s="52">
        <v>1028000000</v>
      </c>
      <c r="E26" s="32"/>
    </row>
    <row r="27" spans="1:7" ht="25.5">
      <c r="A27" s="21" t="s">
        <v>44</v>
      </c>
      <c r="B27" s="57" t="s">
        <v>91</v>
      </c>
      <c r="C27" s="50">
        <v>11000000</v>
      </c>
      <c r="D27" s="50">
        <v>9000000</v>
      </c>
      <c r="G27" s="29"/>
    </row>
    <row r="28" spans="1:7" ht="25.5">
      <c r="A28" s="21" t="s">
        <v>92</v>
      </c>
      <c r="B28" s="31" t="s">
        <v>93</v>
      </c>
      <c r="C28" s="6">
        <v>0</v>
      </c>
      <c r="D28" s="50">
        <v>2412938</v>
      </c>
      <c r="G28" s="29"/>
    </row>
    <row r="29" spans="1:4" ht="12.75">
      <c r="A29" s="21" t="s">
        <v>94</v>
      </c>
      <c r="B29" s="34" t="s">
        <v>45</v>
      </c>
      <c r="C29" s="16">
        <v>1213615400</v>
      </c>
      <c r="D29" s="50">
        <v>720100604</v>
      </c>
    </row>
    <row r="30" spans="1:4" ht="25.5">
      <c r="A30" s="21" t="s">
        <v>95</v>
      </c>
      <c r="B30" s="22" t="s">
        <v>43</v>
      </c>
      <c r="C30" s="16">
        <v>1799935422</v>
      </c>
      <c r="D30" s="50">
        <v>1198950107</v>
      </c>
    </row>
    <row r="31" spans="1:4" ht="15" customHeight="1">
      <c r="A31" s="13" t="s">
        <v>8</v>
      </c>
      <c r="B31" s="15" t="s">
        <v>47</v>
      </c>
      <c r="C31" s="44">
        <v>4089677</v>
      </c>
      <c r="D31" s="66">
        <v>1444671</v>
      </c>
    </row>
    <row r="32" spans="1:4" ht="12.75">
      <c r="A32" s="13" t="s">
        <v>10</v>
      </c>
      <c r="B32" s="15" t="s">
        <v>48</v>
      </c>
      <c r="C32" s="28">
        <f>C34+C45+C54+C58+C64</f>
        <v>41393519093</v>
      </c>
      <c r="D32" s="61">
        <f>D34+D45+D54+D58+D64</f>
        <v>44418952450</v>
      </c>
    </row>
    <row r="33" spans="1:4" ht="12.75">
      <c r="A33" s="13"/>
      <c r="B33" s="15" t="s">
        <v>12</v>
      </c>
      <c r="C33" s="30"/>
      <c r="D33" s="67"/>
    </row>
    <row r="34" spans="1:4" ht="25.5">
      <c r="A34" s="13" t="s">
        <v>13</v>
      </c>
      <c r="B34" s="15" t="s">
        <v>14</v>
      </c>
      <c r="C34" s="28">
        <f>C35+C36+C37+C38+C40+C41+C42+C44</f>
        <v>17011487847</v>
      </c>
      <c r="D34" s="61">
        <f>D35+D36+D37+D38+D40+D41+D42+D44</f>
        <v>17710017750</v>
      </c>
    </row>
    <row r="35" spans="1:4" ht="38.25">
      <c r="A35" s="21" t="s">
        <v>49</v>
      </c>
      <c r="B35" s="36" t="s">
        <v>50</v>
      </c>
      <c r="C35" s="30">
        <v>48945936</v>
      </c>
      <c r="D35" s="62">
        <v>158489214</v>
      </c>
    </row>
    <row r="36" spans="1:4" ht="26.25" customHeight="1">
      <c r="A36" s="21" t="s">
        <v>51</v>
      </c>
      <c r="B36" s="22" t="s">
        <v>52</v>
      </c>
      <c r="C36" s="16">
        <v>15562335</v>
      </c>
      <c r="D36" s="50">
        <v>14505466</v>
      </c>
    </row>
    <row r="37" spans="1:4" ht="26.25" customHeight="1">
      <c r="A37" s="21" t="s">
        <v>53</v>
      </c>
      <c r="B37" s="22" t="s">
        <v>54</v>
      </c>
      <c r="C37" s="16">
        <v>4246479679</v>
      </c>
      <c r="D37" s="50">
        <v>4276806848</v>
      </c>
    </row>
    <row r="38" spans="1:4" ht="25.5">
      <c r="A38" s="21" t="s">
        <v>55</v>
      </c>
      <c r="B38" s="22" t="s">
        <v>98</v>
      </c>
      <c r="C38" s="16">
        <v>5345989967</v>
      </c>
      <c r="D38" s="50">
        <v>6066513897</v>
      </c>
    </row>
    <row r="39" spans="1:4" ht="12.75">
      <c r="A39" s="21"/>
      <c r="B39" s="22" t="s">
        <v>62</v>
      </c>
      <c r="C39" s="16">
        <v>400010000</v>
      </c>
      <c r="D39" s="50">
        <v>333065000</v>
      </c>
    </row>
    <row r="40" spans="1:8" ht="25.5">
      <c r="A40" s="21" t="s">
        <v>56</v>
      </c>
      <c r="B40" s="22" t="s">
        <v>57</v>
      </c>
      <c r="C40" s="16">
        <v>1677614033</v>
      </c>
      <c r="D40" s="50">
        <v>2105221193</v>
      </c>
      <c r="G40" s="29"/>
      <c r="H40" s="29"/>
    </row>
    <row r="41" spans="1:4" ht="12.75">
      <c r="A41" s="21" t="s">
        <v>58</v>
      </c>
      <c r="B41" s="22" t="s">
        <v>59</v>
      </c>
      <c r="C41" s="16">
        <v>38439524</v>
      </c>
      <c r="D41" s="50">
        <v>34828614</v>
      </c>
    </row>
    <row r="42" spans="1:4" ht="12.75">
      <c r="A42" s="21" t="s">
        <v>60</v>
      </c>
      <c r="B42" s="22" t="s">
        <v>61</v>
      </c>
      <c r="C42" s="16">
        <v>2726557205</v>
      </c>
      <c r="D42" s="50">
        <v>2067486301</v>
      </c>
    </row>
    <row r="43" spans="1:4" ht="12.75">
      <c r="A43" s="21"/>
      <c r="B43" s="22" t="s">
        <v>62</v>
      </c>
      <c r="C43" s="16">
        <v>2598000000</v>
      </c>
      <c r="D43" s="50">
        <v>1300000000</v>
      </c>
    </row>
    <row r="44" spans="1:4" ht="12.75">
      <c r="A44" s="21" t="s">
        <v>63</v>
      </c>
      <c r="B44" s="22" t="s">
        <v>64</v>
      </c>
      <c r="C44" s="16">
        <v>2911899168</v>
      </c>
      <c r="D44" s="56">
        <v>2986166217</v>
      </c>
    </row>
    <row r="45" spans="1:6" s="25" customFormat="1" ht="29.25" customHeight="1">
      <c r="A45" s="13" t="s">
        <v>17</v>
      </c>
      <c r="B45" s="15" t="s">
        <v>65</v>
      </c>
      <c r="C45" s="44">
        <f>C46+C47+C48+C49+C50+C51+C53</f>
        <v>15003811948</v>
      </c>
      <c r="D45" s="45">
        <f>D46+D47+D48+D49+D50+D51+D53</f>
        <v>15491728048</v>
      </c>
      <c r="E45" s="17"/>
      <c r="F45" s="23"/>
    </row>
    <row r="46" spans="1:7" s="25" customFormat="1" ht="15">
      <c r="A46" s="21" t="s">
        <v>19</v>
      </c>
      <c r="B46" s="22" t="s">
        <v>66</v>
      </c>
      <c r="C46" s="30">
        <v>13234603337</v>
      </c>
      <c r="D46" s="49">
        <v>13135935853</v>
      </c>
      <c r="E46" s="17"/>
      <c r="F46" s="37"/>
      <c r="G46" s="38"/>
    </row>
    <row r="47" spans="1:7" s="25" customFormat="1" ht="38.25">
      <c r="A47" s="21" t="s">
        <v>20</v>
      </c>
      <c r="B47" s="36" t="s">
        <v>67</v>
      </c>
      <c r="C47" s="30">
        <v>139393773</v>
      </c>
      <c r="D47" s="50">
        <v>114384354</v>
      </c>
      <c r="E47" s="17"/>
      <c r="F47" s="37"/>
      <c r="G47" s="38"/>
    </row>
    <row r="48" spans="1:7" s="25" customFormat="1" ht="38.25">
      <c r="A48" s="21" t="s">
        <v>68</v>
      </c>
      <c r="B48" s="36" t="s">
        <v>69</v>
      </c>
      <c r="C48" s="30">
        <v>302265221</v>
      </c>
      <c r="D48" s="50">
        <v>656443376</v>
      </c>
      <c r="E48" s="17"/>
      <c r="F48" s="37"/>
      <c r="G48" s="38"/>
    </row>
    <row r="49" spans="1:7" s="25" customFormat="1" ht="15">
      <c r="A49" s="21" t="s">
        <v>70</v>
      </c>
      <c r="B49" s="22" t="s">
        <v>71</v>
      </c>
      <c r="C49" s="30">
        <v>8953272</v>
      </c>
      <c r="D49" s="50">
        <v>8181472</v>
      </c>
      <c r="E49" s="17"/>
      <c r="F49" s="37"/>
      <c r="G49" s="38"/>
    </row>
    <row r="50" spans="1:7" s="25" customFormat="1" ht="25.5">
      <c r="A50" s="21" t="s">
        <v>72</v>
      </c>
      <c r="B50" s="22" t="s">
        <v>73</v>
      </c>
      <c r="C50" s="30">
        <v>342255110</v>
      </c>
      <c r="D50" s="50">
        <v>356057090</v>
      </c>
      <c r="E50" s="17"/>
      <c r="F50" s="37"/>
      <c r="G50" s="38"/>
    </row>
    <row r="51" spans="1:7" s="25" customFormat="1" ht="25.5">
      <c r="A51" s="21" t="s">
        <v>74</v>
      </c>
      <c r="B51" s="22" t="s">
        <v>96</v>
      </c>
      <c r="C51" s="30">
        <v>921911893</v>
      </c>
      <c r="D51" s="50">
        <v>1151379487</v>
      </c>
      <c r="E51" s="17"/>
      <c r="F51" s="37"/>
      <c r="G51" s="38"/>
    </row>
    <row r="52" spans="1:7" s="25" customFormat="1" ht="15">
      <c r="A52" s="21"/>
      <c r="B52" s="22" t="s">
        <v>97</v>
      </c>
      <c r="C52" s="30">
        <v>0</v>
      </c>
      <c r="D52" s="50">
        <v>0</v>
      </c>
      <c r="E52" s="17"/>
      <c r="F52" s="37"/>
      <c r="G52" s="38"/>
    </row>
    <row r="53" spans="1:7" s="25" customFormat="1" ht="25.5">
      <c r="A53" s="21" t="s">
        <v>75</v>
      </c>
      <c r="B53" s="22" t="s">
        <v>76</v>
      </c>
      <c r="C53" s="30">
        <v>54429342</v>
      </c>
      <c r="D53" s="56">
        <v>69346416</v>
      </c>
      <c r="E53" s="17"/>
      <c r="F53" s="37"/>
      <c r="G53" s="38"/>
    </row>
    <row r="54" spans="1:7" s="25" customFormat="1" ht="31.5" customHeight="1">
      <c r="A54" s="13" t="s">
        <v>22</v>
      </c>
      <c r="B54" s="15" t="s">
        <v>77</v>
      </c>
      <c r="C54" s="28">
        <f>C55+C57</f>
        <v>5131535812</v>
      </c>
      <c r="D54" s="61">
        <f>D55+D57</f>
        <v>5372006061</v>
      </c>
      <c r="E54" s="17"/>
      <c r="F54" s="23"/>
      <c r="G54" s="24"/>
    </row>
    <row r="55" spans="1:7" s="25" customFormat="1" ht="25.5">
      <c r="A55" s="21" t="s">
        <v>24</v>
      </c>
      <c r="B55" s="22" t="s">
        <v>78</v>
      </c>
      <c r="C55" s="30">
        <v>5130515254</v>
      </c>
      <c r="D55" s="49">
        <v>5370985503</v>
      </c>
      <c r="E55" s="17"/>
      <c r="F55" s="37"/>
      <c r="G55" s="38"/>
    </row>
    <row r="56" spans="1:7" s="25" customFormat="1" ht="18.75" customHeight="1">
      <c r="A56" s="21"/>
      <c r="B56" s="39" t="s">
        <v>62</v>
      </c>
      <c r="C56" s="30">
        <v>4807768000</v>
      </c>
      <c r="D56" s="50">
        <v>5130514000</v>
      </c>
      <c r="E56" s="17"/>
      <c r="F56" s="37"/>
      <c r="G56" s="38"/>
    </row>
    <row r="57" spans="1:6" s="25" customFormat="1" ht="15">
      <c r="A57" s="21" t="s">
        <v>79</v>
      </c>
      <c r="B57" s="22" t="s">
        <v>52</v>
      </c>
      <c r="C57" s="64">
        <v>1020558</v>
      </c>
      <c r="D57" s="56">
        <v>1020558</v>
      </c>
      <c r="E57" s="17"/>
      <c r="F57" s="37"/>
    </row>
    <row r="58" spans="1:6" s="25" customFormat="1" ht="25.5">
      <c r="A58" s="13" t="s">
        <v>25</v>
      </c>
      <c r="B58" s="63" t="s">
        <v>23</v>
      </c>
      <c r="C58" s="45">
        <f>C59+C61+C63</f>
        <v>4246401921</v>
      </c>
      <c r="D58" s="45">
        <f>D59+D61+D63</f>
        <v>5842745974</v>
      </c>
      <c r="E58" s="17"/>
      <c r="F58" s="23"/>
    </row>
    <row r="59" spans="1:7" s="25" customFormat="1" ht="25.5">
      <c r="A59" s="40" t="s">
        <v>27</v>
      </c>
      <c r="B59" s="22" t="s">
        <v>80</v>
      </c>
      <c r="C59" s="65">
        <v>2479184472</v>
      </c>
      <c r="D59" s="49">
        <v>3354366066</v>
      </c>
      <c r="E59" s="17"/>
      <c r="F59" s="37"/>
      <c r="G59" s="38"/>
    </row>
    <row r="60" spans="1:7" s="25" customFormat="1" ht="15">
      <c r="A60" s="40"/>
      <c r="B60" s="39" t="s">
        <v>62</v>
      </c>
      <c r="C60" s="30">
        <v>2134516000</v>
      </c>
      <c r="D60" s="50">
        <v>2479184000</v>
      </c>
      <c r="E60" s="17"/>
      <c r="F60" s="37"/>
      <c r="G60" s="38"/>
    </row>
    <row r="61" spans="1:7" s="25" customFormat="1" ht="15">
      <c r="A61" s="21" t="s">
        <v>81</v>
      </c>
      <c r="B61" s="22" t="s">
        <v>82</v>
      </c>
      <c r="C61" s="30">
        <v>1766935884</v>
      </c>
      <c r="D61" s="50">
        <v>2488098343</v>
      </c>
      <c r="E61" s="17"/>
      <c r="F61" s="37"/>
      <c r="G61" s="38"/>
    </row>
    <row r="62" spans="1:7" s="25" customFormat="1" ht="15">
      <c r="A62" s="21"/>
      <c r="B62" s="39" t="s">
        <v>62</v>
      </c>
      <c r="C62" s="30">
        <v>851238000</v>
      </c>
      <c r="D62" s="50">
        <v>1766935000</v>
      </c>
      <c r="E62" s="17"/>
      <c r="F62" s="37"/>
      <c r="G62" s="38"/>
    </row>
    <row r="63" spans="1:6" s="25" customFormat="1" ht="15">
      <c r="A63" s="21" t="s">
        <v>83</v>
      </c>
      <c r="B63" s="22" t="s">
        <v>52</v>
      </c>
      <c r="C63" s="64">
        <v>281565</v>
      </c>
      <c r="D63" s="56">
        <v>281565</v>
      </c>
      <c r="E63" s="17"/>
      <c r="F63" s="37"/>
    </row>
    <row r="64" spans="1:7" s="25" customFormat="1" ht="25.5">
      <c r="A64" s="41" t="s">
        <v>84</v>
      </c>
      <c r="B64" s="63" t="s">
        <v>85</v>
      </c>
      <c r="C64" s="61">
        <f>C65</f>
        <v>281565</v>
      </c>
      <c r="D64" s="61">
        <f>D65</f>
        <v>2454617</v>
      </c>
      <c r="E64" s="17"/>
      <c r="F64" s="23"/>
      <c r="G64" s="24"/>
    </row>
    <row r="65" spans="1:6" s="25" customFormat="1" ht="15">
      <c r="A65" s="21" t="s">
        <v>86</v>
      </c>
      <c r="B65" s="22" t="s">
        <v>87</v>
      </c>
      <c r="C65" s="65">
        <v>281565</v>
      </c>
      <c r="D65" s="48">
        <v>2454617</v>
      </c>
      <c r="E65" s="17"/>
      <c r="F65" s="37"/>
    </row>
    <row r="66" spans="1:4" ht="12.75">
      <c r="A66" s="42"/>
      <c r="B66" s="27" t="s">
        <v>88</v>
      </c>
      <c r="C66" s="46">
        <f>C19+C31+C32</f>
        <v>62888954722</v>
      </c>
      <c r="D66" s="68">
        <f>D19+D31+D32</f>
        <v>65507353587</v>
      </c>
    </row>
  </sheetData>
  <sheetProtection selectLockedCells="1" selectUnlockedCells="1"/>
  <mergeCells count="3">
    <mergeCell ref="A2:D2"/>
    <mergeCell ref="A3:D3"/>
    <mergeCell ref="C5:D5"/>
  </mergeCells>
  <printOptions/>
  <pageMargins left="0.4701388888888889" right="0.1597222222222222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 NISTOR</cp:lastModifiedBy>
  <dcterms:modified xsi:type="dcterms:W3CDTF">2019-06-10T12:01:47Z</dcterms:modified>
  <cp:category/>
  <cp:version/>
  <cp:contentType/>
  <cp:contentStatus/>
</cp:coreProperties>
</file>