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p1912\Retea\Buget 2016\RECTIFICARE\rectificare iunie -iulie\varianta 27 iulie\"/>
    </mc:Choice>
  </mc:AlternateContent>
  <bookViews>
    <workbookView xWindow="0" yWindow="0" windowWidth="28800" windowHeight="11832"/>
  </bookViews>
  <sheets>
    <sheet name="anexa 4" sheetId="1" r:id="rId1"/>
  </sheets>
  <externalReferences>
    <externalReference r:id="rId2"/>
    <externalReference r:id="rId3"/>
  </externalReferences>
  <definedNames>
    <definedName name="_q1">#REF!</definedName>
    <definedName name="a">#REF!</definedName>
    <definedName name="an">#REF!</definedName>
    <definedName name="anre_2001_Query">#REF!</definedName>
    <definedName name="b" localSheetId="0">'[1]nr de personal 1'!#REF!</definedName>
    <definedName name="b">'[1]nr de personal 1'!#REF!</definedName>
    <definedName name="buget">'[2]nr de personal 1'!#REF!</definedName>
    <definedName name="buh">'[2]nr de personal 1'!#REF!</definedName>
    <definedName name="ccc">#REF!</definedName>
    <definedName name="crese">#REF!</definedName>
    <definedName name="CUCU">#REF!</definedName>
    <definedName name="_xlnm.Database">#REF!</definedName>
    <definedName name="Interogare1">#REF!</definedName>
    <definedName name="LU">#REF!</definedName>
    <definedName name="_xlnm.Print_Area" localSheetId="0">'anexa 4'!$A$1:$M$105</definedName>
    <definedName name="_xlnm.Print_Titles" localSheetId="0">'anexa 4'!$5:$11</definedName>
    <definedName name="SD">#REF!</definedName>
    <definedName name="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7" i="1" l="1"/>
  <c r="I97" i="1"/>
  <c r="G97" i="1"/>
  <c r="F97" i="1"/>
  <c r="E97" i="1" s="1"/>
  <c r="C97" i="1" s="1"/>
  <c r="F95" i="1"/>
  <c r="E95" i="1"/>
  <c r="C95" i="1" s="1"/>
  <c r="F93" i="1"/>
  <c r="E93" i="1" s="1"/>
  <c r="C93" i="1" s="1"/>
  <c r="F91" i="1"/>
  <c r="E91" i="1"/>
  <c r="C91" i="1" s="1"/>
  <c r="F89" i="1"/>
  <c r="E89" i="1" s="1"/>
  <c r="C89" i="1" s="1"/>
  <c r="F87" i="1"/>
  <c r="E87" i="1"/>
  <c r="C87" i="1" s="1"/>
  <c r="F85" i="1"/>
  <c r="E85" i="1" s="1"/>
  <c r="C85" i="1" s="1"/>
  <c r="F83" i="1"/>
  <c r="E83" i="1"/>
  <c r="C83" i="1" s="1"/>
  <c r="F81" i="1"/>
  <c r="E81" i="1" s="1"/>
  <c r="C81" i="1" s="1"/>
  <c r="F79" i="1"/>
  <c r="E79" i="1"/>
  <c r="C79" i="1" s="1"/>
  <c r="F77" i="1"/>
  <c r="E77" i="1" s="1"/>
  <c r="C77" i="1" s="1"/>
  <c r="F75" i="1"/>
  <c r="E75" i="1"/>
  <c r="C75" i="1" s="1"/>
  <c r="F73" i="1"/>
  <c r="E73" i="1" s="1"/>
  <c r="C73" i="1" s="1"/>
  <c r="F71" i="1"/>
  <c r="E71" i="1"/>
  <c r="C71" i="1" s="1"/>
  <c r="F69" i="1"/>
  <c r="E69" i="1" s="1"/>
  <c r="C69" i="1" s="1"/>
  <c r="F67" i="1"/>
  <c r="E67" i="1"/>
  <c r="C67" i="1" s="1"/>
  <c r="F65" i="1"/>
  <c r="E65" i="1" s="1"/>
  <c r="C65" i="1" s="1"/>
  <c r="F63" i="1"/>
  <c r="E63" i="1"/>
  <c r="C63" i="1" s="1"/>
  <c r="F61" i="1"/>
  <c r="E61" i="1" s="1"/>
  <c r="C61" i="1" s="1"/>
  <c r="F59" i="1"/>
  <c r="E59" i="1"/>
  <c r="C59" i="1" s="1"/>
  <c r="F57" i="1"/>
  <c r="E57" i="1" s="1"/>
  <c r="C57" i="1" s="1"/>
  <c r="F55" i="1"/>
  <c r="E55" i="1"/>
  <c r="C55" i="1" s="1"/>
  <c r="F53" i="1"/>
  <c r="E53" i="1" s="1"/>
  <c r="C53" i="1" s="1"/>
  <c r="F51" i="1"/>
  <c r="E51" i="1"/>
  <c r="C51" i="1" s="1"/>
  <c r="F49" i="1"/>
  <c r="E49" i="1" s="1"/>
  <c r="C49" i="1" s="1"/>
  <c r="F47" i="1"/>
  <c r="E47" i="1"/>
  <c r="C47" i="1" s="1"/>
  <c r="F45" i="1"/>
  <c r="E45" i="1" s="1"/>
  <c r="C45" i="1" s="1"/>
  <c r="F43" i="1"/>
  <c r="E43" i="1"/>
  <c r="C43" i="1" s="1"/>
  <c r="F41" i="1"/>
  <c r="E41" i="1" s="1"/>
  <c r="C41" i="1" s="1"/>
  <c r="F39" i="1"/>
  <c r="E39" i="1"/>
  <c r="C39" i="1" s="1"/>
  <c r="F37" i="1"/>
  <c r="E37" i="1" s="1"/>
  <c r="C37" i="1" s="1"/>
  <c r="F35" i="1"/>
  <c r="E35" i="1"/>
  <c r="C35" i="1" s="1"/>
  <c r="F33" i="1"/>
  <c r="E33" i="1" s="1"/>
  <c r="C33" i="1" s="1"/>
  <c r="F31" i="1"/>
  <c r="E31" i="1"/>
  <c r="C31" i="1" s="1"/>
  <c r="F29" i="1"/>
  <c r="E29" i="1" s="1"/>
  <c r="C29" i="1" s="1"/>
  <c r="F27" i="1"/>
  <c r="E27" i="1"/>
  <c r="C27" i="1" s="1"/>
  <c r="F25" i="1"/>
  <c r="E25" i="1" s="1"/>
  <c r="C25" i="1" s="1"/>
  <c r="F23" i="1"/>
  <c r="E23" i="1"/>
  <c r="C23" i="1" s="1"/>
  <c r="F21" i="1"/>
  <c r="E21" i="1" s="1"/>
  <c r="C21" i="1" s="1"/>
  <c r="F19" i="1"/>
  <c r="E19" i="1"/>
  <c r="C19" i="1" s="1"/>
  <c r="F17" i="1"/>
  <c r="E17" i="1" s="1"/>
  <c r="C17" i="1" s="1"/>
  <c r="F15" i="1"/>
  <c r="E15" i="1"/>
  <c r="C15" i="1" s="1"/>
  <c r="C13" i="1" s="1"/>
  <c r="M13" i="1"/>
  <c r="K13" i="1"/>
  <c r="I13" i="1"/>
  <c r="G13" i="1"/>
  <c r="F13" i="1"/>
  <c r="E13" i="1" l="1"/>
</calcChain>
</file>

<file path=xl/sharedStrings.xml><?xml version="1.0" encoding="utf-8"?>
<sst xmlns="http://schemas.openxmlformats.org/spreadsheetml/2006/main" count="73" uniqueCount="72">
  <si>
    <t>Anexa nr.4</t>
  </si>
  <si>
    <t>S  U  M  E</t>
  </si>
  <si>
    <t>defalcate din taxa pe valoarea adăugată pentru finanţarea cheltuielilor descentralizate</t>
  </si>
  <si>
    <t>la nivelul comunelor, oraşelor, municipiilor, sectoarelor şi municipiului Bucureşti, pe anul 2016</t>
  </si>
  <si>
    <t>mii lei</t>
  </si>
  <si>
    <t>Nr. crt.</t>
  </si>
  <si>
    <t xml:space="preserve">    Județul</t>
  </si>
  <si>
    <t>TOTAL INFLUENȚE</t>
  </si>
  <si>
    <t>din care pentru:</t>
  </si>
  <si>
    <t>finanţarea drepturilor prevăzute de Legea nr.85/2016 și a restanțelor aferente titlurilor executorii ce puteau fi platite pana la data de 31.12.2015, din unităţile de învăţământ preuniversitar de stat</t>
  </si>
  <si>
    <t>sume necesare pentru aplicarea prevederilor Legii nr.85/2016</t>
  </si>
  <si>
    <t>finanțarea cheltuielilor de funcţionare a căminelor pentru persoane vârstnice</t>
  </si>
  <si>
    <t>Total sume pentru aplicarea prevederilor Legii nr.85/2016</t>
  </si>
  <si>
    <t>din care:</t>
  </si>
  <si>
    <t>Sume pentru plata restantelor aferente titlurilor executorii ce trebuiau plătite până la data de 31.12.2015, potrivit legii</t>
  </si>
  <si>
    <t>5% din valoarea diferentelor salariale  pentru personalul didactic căruia, până la data intrării în vigoare a prezentei legi, nu i s-au acordat diferenţele salariale și pentru personalul didactic care se pensionează după data intrării în vigoare a Legii nr.85/2016</t>
  </si>
  <si>
    <t>Sume pentru plata drepturilor personalului didactic pensionat, care este îndreptăţit să primească diferenţe salariale pentru perioada octombrie 2008 - 13 mai 2011</t>
  </si>
  <si>
    <t>2=3+8</t>
  </si>
  <si>
    <t>3=4+7</t>
  </si>
  <si>
    <t>4=5+6</t>
  </si>
  <si>
    <t>5</t>
  </si>
  <si>
    <t xml:space="preserve">TOTAL  </t>
  </si>
  <si>
    <t>1)</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</si>
  <si>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</si>
  <si>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</si>
  <si>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</si>
  <si>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</si>
  <si>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</si>
  <si>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</si>
  <si>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</si>
  <si>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</si>
  <si>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</si>
  <si>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</si>
  <si>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</si>
  <si>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</si>
  <si>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</si>
  <si>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</si>
  <si>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</si>
  <si>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</si>
  <si>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</si>
  <si>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</si>
  <si>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</si>
  <si>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</si>
  <si>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</si>
  <si>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</si>
  <si>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</si>
  <si>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</si>
  <si>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</si>
  <si>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</si>
  <si>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</si>
  <si>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</si>
  <si>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</si>
  <si>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</si>
  <si>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</si>
  <si>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</si>
  <si>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</si>
  <si>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</si>
  <si>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</si>
  <si>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</si>
  <si>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</si>
  <si>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</si>
  <si>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</si>
  <si>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</si>
  <si>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</si>
  <si>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MUNICIPIUL BUCUREŞTI</t>
  </si>
  <si>
    <t>2)</t>
  </si>
  <si>
    <t>3)</t>
  </si>
  <si>
    <t>4)</t>
  </si>
  <si>
    <r>
      <t>1)</t>
    </r>
    <r>
      <rPr>
        <sz val="10"/>
        <rFont val="Arial"/>
        <family val="2"/>
        <charset val="238"/>
      </rPr>
      <t xml:space="preserve"> din care:  2.014 mii lei pentru plata contribuțiilor pentru personalul neclerical angajat în unitățile de cult din municipiul București , 1.722 mii lei pentru încurajarea consumului de fructe proaspete în școli</t>
    </r>
  </si>
  <si>
    <r>
      <rPr>
        <vertAlign val="superscript"/>
        <sz val="10"/>
        <rFont val="Arial"/>
        <family val="2"/>
        <charset val="238"/>
      </rPr>
      <t>2)</t>
    </r>
    <r>
      <rPr>
        <sz val="10"/>
        <rFont val="Arial"/>
        <family val="2"/>
        <charset val="238"/>
      </rPr>
      <t xml:space="preserve"> din care: 285 mii lei  pentru plata transei de 5%, din valoarea diferentelor salariale  pentru personalul didactic căruia, până la data intrării în vigoare a prezentei legi, nu i s-au acordat diferenţele salariale și pentru personalul didactic care se pensionează după data intrării în vigoare a Legii nr.85/2016,  din unitățile de învățământ special și din Centrul  Municipiului București de Resurse și Asistență Educațională </t>
    </r>
  </si>
  <si>
    <r>
      <rPr>
        <vertAlign val="superscript"/>
        <sz val="10"/>
        <rFont val="Arial"/>
        <family val="2"/>
        <charset val="238"/>
      </rPr>
      <t>3)</t>
    </r>
    <r>
      <rPr>
        <sz val="10"/>
        <rFont val="Arial"/>
        <family val="2"/>
        <charset val="238"/>
      </rPr>
      <t xml:space="preserve"> din care: 3.498 mii lei   pentru plata drepturilor personalului didactic pensionat din unitățile de învățământ special și din Centrul  Municipiului București de Resurse și Asistență Educațională , care este îndreptăţit să primească diferenţe salariale pentru perioada octombrie 2008 - 13 mai 2011  </t>
    </r>
  </si>
  <si>
    <r>
      <rPr>
        <vertAlign val="superscript"/>
        <sz val="10"/>
        <rFont val="Arial"/>
        <family val="2"/>
        <charset val="238"/>
      </rPr>
      <t>4)</t>
    </r>
    <r>
      <rPr>
        <sz val="10"/>
        <rFont val="Arial"/>
        <family val="2"/>
        <charset val="238"/>
      </rPr>
      <t xml:space="preserve"> din care: 233 mii lei  pentru plata restantelor aferente titlurilor executorii ce puteau fi plătite până la data de 31.12.2015, potrivit legii,  cuvenite personalului din unitățile de învățământ special și din Centrul  Municipiului București de Resurse și Asistență Educațională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</si>
</sst>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 \ "/>
    <numFmt numFmtId="165" formatCode="General\ \ "/>
  </numFmts>
  <fonts count="14" x14ac:knownFonts="1">
    <font>
      <sz val="11"/>
      <color theme="1"/>
      <name val="Calibri"/>
      <family val="2"/>
      <charset val="238"/>
      <scheme val="minor"/>
    </font>
    <font>
      <sz val="10"/>
      <name val="Arial"/>
      <family val="2"/>
    </font>
    <font>
      <b/>
      <sz val="12"/>
      <name val="Arial"/>
      <family val="2"/>
    </font>
    <font>
      <sz val="11"/>
      <name val="Arial"/>
      <family val="2"/>
    </font>
    <font>
      <b/>
      <sz val="12"/>
      <name val="Arial"/>
      <family val="2"/>
      <charset val="238"/>
    </font>
    <font>
      <sz val="11"/>
      <name val="Arial"/>
      <family val="2"/>
      <charset val="238"/>
    </font>
    <font>
      <sz val="10"/>
      <name val="Arial CE"/>
      <family val="2"/>
      <charset val="238"/>
    </font>
    <font>
      <sz val="12"/>
      <color indexed="8"/>
      <name val="Arial"/>
      <family val="2"/>
    </font>
    <font>
      <sz val="10"/>
      <color indexed="8"/>
      <name val="Arial"/>
      <family val="2"/>
      <charset val="238"/>
    </font>
    <font>
      <b/>
      <sz val="10"/>
      <name val="Arial"/>
      <family val="2"/>
      <charset val="238"/>
    </font>
    <font>
      <b/>
      <vertAlign val="superscript"/>
      <sz val="10"/>
      <name val="Arial"/>
      <family val="2"/>
      <charset val="238"/>
    </font>
    <font>
      <sz val="10"/>
      <name val="Arial"/>
      <family val="2"/>
      <charset val="238"/>
    </font>
    <font>
      <sz val="10"/>
      <color indexed="8"/>
      <name val="Arial"/>
      <family val="2"/>
    </font>
    <font>
      <vertAlign val="superscript"/>
      <sz val="10"/>
      <name val="Arial"/>
      <family val="2"/>
      <charset val="238"/>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7" fillId="0" borderId="0"/>
    <xf numFmtId="0" fontId="1" fillId="0" borderId="0"/>
  </cellStyleXfs>
  <cellXfs count="71">
    <xf numFmtId="0" fontId="0" fillId="0" borderId="0" xfId="0"/>
    <xf numFmtId="0" fontId="1" fillId="0" borderId="0" xfId="1" applyAlignment="1">
      <alignment horizontal="center"/>
    </xf>
    <xf numFmtId="0" fontId="1" fillId="0" borderId="0" xfId="1"/>
    <xf numFmtId="0" fontId="1" fillId="0" borderId="0" xfId="1" applyFont="1" applyAlignment="1">
      <alignment horizontal="right"/>
    </xf>
    <xf numFmtId="0" fontId="2" fillId="0" borderId="0" xfId="1" applyFont="1" applyFill="1" applyAlignment="1">
      <alignment horizontal="center"/>
    </xf>
    <xf numFmtId="0" fontId="3" fillId="0" borderId="0" xfId="1" applyFont="1" applyFill="1" applyAlignment="1">
      <alignment horizontal="center"/>
    </xf>
    <xf numFmtId="0" fontId="3" fillId="2" borderId="0" xfId="1" applyFont="1" applyFill="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2" fontId="5" fillId="0" borderId="0" xfId="1" applyNumberFormat="1" applyFont="1" applyFill="1" applyBorder="1" applyAlignment="1">
      <alignment horizontal="left"/>
    </xf>
    <xf numFmtId="2" fontId="5" fillId="0" borderId="0" xfId="1" applyNumberFormat="1" applyFont="1" applyFill="1" applyBorder="1" applyAlignment="1">
      <alignment horizontal="center"/>
    </xf>
    <xf numFmtId="0" fontId="1" fillId="0" borderId="1" xfId="1" applyFont="1" applyFill="1" applyBorder="1" applyAlignment="1">
      <alignment horizontal="center" vertical="center" wrapText="1"/>
    </xf>
    <xf numFmtId="0" fontId="1" fillId="0" borderId="2" xfId="1" applyFont="1" applyFill="1" applyBorder="1" applyAlignment="1">
      <alignment horizontal="right" vertical="center" wrapText="1"/>
    </xf>
    <xf numFmtId="0" fontId="1" fillId="0" borderId="2" xfId="1" applyFont="1" applyBorder="1" applyAlignment="1">
      <alignment horizontal="center" vertical="center" wrapText="1"/>
    </xf>
    <xf numFmtId="0" fontId="1" fillId="0" borderId="2" xfId="1" applyFont="1" applyBorder="1" applyAlignment="1">
      <alignment wrapText="1"/>
    </xf>
    <xf numFmtId="0" fontId="1" fillId="0" borderId="0" xfId="1" applyFont="1" applyBorder="1" applyAlignment="1">
      <alignment wrapText="1"/>
    </xf>
    <xf numFmtId="0" fontId="1" fillId="0" borderId="0" xfId="1" applyBorder="1"/>
    <xf numFmtId="0" fontId="1" fillId="0" borderId="0" xfId="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1" fillId="0" borderId="0" xfId="1" applyFont="1" applyBorder="1" applyAlignment="1">
      <alignment horizontal="center" vertical="center" wrapText="1"/>
    </xf>
    <xf numFmtId="164" fontId="6" fillId="0" borderId="0"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1" fillId="0" borderId="3" xfId="1" applyFont="1" applyFill="1" applyBorder="1" applyAlignment="1">
      <alignment horizontal="center" vertical="center" wrapText="1"/>
    </xf>
    <xf numFmtId="9" fontId="6"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0" fontId="1" fillId="0" borderId="2" xfId="1" applyFont="1" applyFill="1" applyBorder="1" applyAlignment="1">
      <alignment horizontal="center" vertical="center" wrapText="1"/>
    </xf>
    <xf numFmtId="0" fontId="1" fillId="0" borderId="2" xfId="1" applyFont="1" applyFill="1" applyBorder="1" applyAlignment="1">
      <alignment horizontal="center" vertical="center"/>
    </xf>
    <xf numFmtId="164"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1" fillId="0" borderId="2" xfId="1" applyBorder="1" applyAlignment="1">
      <alignment horizontal="center" vertical="center" wrapText="1"/>
    </xf>
    <xf numFmtId="0" fontId="8" fillId="0" borderId="0" xfId="2" applyFont="1" applyFill="1" applyBorder="1" applyAlignment="1" applyProtection="1">
      <alignment horizontal="center"/>
    </xf>
    <xf numFmtId="0" fontId="4" fillId="0" borderId="0" xfId="1" applyFont="1" applyFill="1" applyBorder="1" applyAlignment="1">
      <alignment horizontal="left"/>
    </xf>
    <xf numFmtId="3" fontId="9" fillId="0" borderId="0" xfId="1" applyNumberFormat="1" applyFont="1" applyFill="1" applyBorder="1" applyAlignment="1">
      <alignment horizontal="right"/>
    </xf>
    <xf numFmtId="3" fontId="10" fillId="0" borderId="0" xfId="3" applyNumberFormat="1" applyFont="1" applyFill="1" applyBorder="1" applyAlignment="1" applyProtection="1">
      <alignment horizontal="left"/>
    </xf>
    <xf numFmtId="3" fontId="1" fillId="0" borderId="0" xfId="1" applyNumberFormat="1"/>
    <xf numFmtId="3" fontId="11" fillId="0" borderId="0" xfId="1" applyNumberFormat="1" applyFont="1" applyFill="1" applyBorder="1" applyAlignment="1">
      <alignment horizontal="right"/>
    </xf>
    <xf numFmtId="165" fontId="8" fillId="0" borderId="0" xfId="2" applyNumberFormat="1" applyFont="1" applyFill="1" applyBorder="1" applyAlignment="1" applyProtection="1">
      <alignment horizontal="center"/>
    </xf>
    <xf numFmtId="0" fontId="1" fillId="0" borderId="0" xfId="1" applyFont="1" applyFill="1" applyBorder="1" applyAlignment="1" applyProtection="1">
      <alignment horizontal="left"/>
      <protection locked="0"/>
    </xf>
    <xf numFmtId="3" fontId="11" fillId="0" borderId="0" xfId="3" applyNumberFormat="1" applyFont="1" applyFill="1" applyBorder="1" applyAlignment="1" applyProtection="1">
      <alignment horizontal="right"/>
    </xf>
    <xf numFmtId="0" fontId="12" fillId="0" borderId="0" xfId="1" applyFont="1" applyFill="1" applyBorder="1" applyAlignment="1" applyProtection="1">
      <alignment horizontal="left"/>
      <protection locked="0"/>
    </xf>
    <xf numFmtId="3" fontId="1" fillId="0" borderId="0" xfId="1" applyNumberFormat="1" applyBorder="1"/>
    <xf numFmtId="165" fontId="8" fillId="0" borderId="3" xfId="2" applyNumberFormat="1" applyFont="1" applyFill="1" applyBorder="1" applyAlignment="1" applyProtection="1">
      <alignment horizontal="center"/>
    </xf>
    <xf numFmtId="0" fontId="1" fillId="0" borderId="3" xfId="1" applyFont="1" applyFill="1" applyBorder="1" applyAlignment="1" applyProtection="1">
      <alignment horizontal="left" vertical="center" wrapText="1"/>
      <protection locked="0"/>
    </xf>
    <xf numFmtId="3" fontId="11" fillId="0" borderId="3" xfId="3" applyNumberFormat="1" applyFont="1" applyFill="1" applyBorder="1" applyAlignment="1" applyProtection="1">
      <alignment horizontal="right"/>
    </xf>
    <xf numFmtId="3" fontId="10" fillId="0" borderId="3" xfId="3" applyNumberFormat="1" applyFont="1" applyFill="1" applyBorder="1" applyAlignment="1" applyProtection="1">
      <alignment horizontal="left"/>
    </xf>
    <xf numFmtId="0" fontId="1" fillId="0" borderId="3" xfId="1" applyBorder="1"/>
    <xf numFmtId="0" fontId="1" fillId="0" borderId="0" xfId="1" applyFont="1" applyFill="1" applyBorder="1" applyAlignment="1" applyProtection="1">
      <alignment horizontal="left" vertical="center" wrapText="1"/>
      <protection locked="0"/>
    </xf>
    <xf numFmtId="0" fontId="2" fillId="0" borderId="0" xfId="1" applyFont="1" applyFill="1" applyAlignment="1">
      <alignment horizontal="center"/>
    </xf>
    <xf numFmtId="0" fontId="3" fillId="0" borderId="0" xfId="1" applyFont="1" applyFill="1" applyAlignment="1">
      <alignment horizontal="center"/>
    </xf>
    <xf numFmtId="0" fontId="3" fillId="2" borderId="0" xfId="1" applyFont="1" applyFill="1" applyAlignment="1">
      <alignment horizontal="center" vertical="center" wrapText="1"/>
    </xf>
    <xf numFmtId="0" fontId="1" fillId="0" borderId="1"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2" xfId="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13"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 fillId="0" borderId="1"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 xfId="1"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cellXfs>
  <cellStyles count="4">
    <cellStyle name="Normal" xfId="0" builtinId="0"/>
    <cellStyle name="Normal 2" xfId="1"/>
    <cellStyle name="Normal_fi" xfId="3"/>
    <cellStyle name="Normal_vp si pop"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ecu\lucrari\Documents%20and%20Settings\Administrator\Desktop\documente\documente\buget\2003%20propuneri\2003%20bu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1934\D%20on%20blocserv2\2007-2010%20limite\Documents%20and%20Settings\Administrator\Desktop\documente\documente\buget\2003%20propuneri\2003%20bu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2"/>
  <sheetViews>
    <sheetView tabSelected="1" view="pageBreakPreview" topLeftCell="A82" zoomScaleNormal="100" zoomScaleSheetLayoutView="100" workbookViewId="0">
      <selection activeCell="R11" sqref="R11"/>
    </sheetView>
  </sheetViews>
  <sheetFormatPr defaultColWidth="9.109375" defaultRowHeight="13.2" x14ac:dyDescent="0.25"/>
  <cols>
    <col min="1" max="1" width="7.44140625" style="1" customWidth="1"/>
    <col min="2" max="2" width="23.88671875" style="2" customWidth="1"/>
    <col min="3" max="3" width="13.109375" style="2" customWidth="1"/>
    <col min="4" max="4" width="4.33203125" style="2" customWidth="1"/>
    <col min="5" max="5" width="17.109375" style="2" customWidth="1"/>
    <col min="6" max="6" width="14.33203125" style="2" customWidth="1"/>
    <col min="7" max="7" width="22" style="2" customWidth="1"/>
    <col min="8" max="8" width="4" style="2" customWidth="1"/>
    <col min="9" max="9" width="16.109375" style="2" customWidth="1"/>
    <col min="10" max="10" width="4.33203125" style="2" customWidth="1"/>
    <col min="11" max="11" width="14" style="2" customWidth="1"/>
    <col min="12" max="12" width="3.88671875" style="2" customWidth="1"/>
    <col min="13" max="13" width="14.88671875" style="2" customWidth="1"/>
    <col min="14" max="16384" width="9.109375" style="2"/>
  </cols>
  <sheetData>
    <row r="1" spans="1:18" ht="14.25" customHeight="1" x14ac:dyDescent="0.25">
      <c r="M1" s="3" t="s">
        <v>0</v>
      </c>
    </row>
    <row r="2" spans="1:18" ht="16.5" customHeight="1" x14ac:dyDescent="0.3">
      <c r="A2" s="49" t="s">
        <v>1</v>
      </c>
      <c r="B2" s="49"/>
      <c r="C2" s="49"/>
      <c r="D2" s="49"/>
      <c r="E2" s="49"/>
      <c r="F2" s="49"/>
      <c r="G2" s="49"/>
      <c r="H2" s="49"/>
      <c r="I2" s="49"/>
      <c r="J2" s="49"/>
      <c r="K2" s="49"/>
      <c r="L2" s="4"/>
    </row>
    <row r="3" spans="1:18" ht="13.8" x14ac:dyDescent="0.25">
      <c r="A3" s="50" t="s">
        <v>2</v>
      </c>
      <c r="B3" s="50"/>
      <c r="C3" s="50"/>
      <c r="D3" s="50"/>
      <c r="E3" s="50"/>
      <c r="F3" s="50"/>
      <c r="G3" s="50"/>
      <c r="H3" s="50"/>
      <c r="I3" s="50"/>
      <c r="J3" s="50"/>
      <c r="K3" s="50"/>
      <c r="L3" s="5"/>
    </row>
    <row r="4" spans="1:18" ht="20.25" customHeight="1" x14ac:dyDescent="0.25">
      <c r="A4" s="51" t="s">
        <v>3</v>
      </c>
      <c r="B4" s="51"/>
      <c r="C4" s="51"/>
      <c r="D4" s="51"/>
      <c r="E4" s="51"/>
      <c r="F4" s="51"/>
      <c r="G4" s="51"/>
      <c r="H4" s="51"/>
      <c r="I4" s="51"/>
      <c r="J4" s="51"/>
      <c r="K4" s="51"/>
      <c r="L4" s="6"/>
    </row>
    <row r="5" spans="1:18" ht="15.6" x14ac:dyDescent="0.25">
      <c r="A5" s="7"/>
      <c r="B5" s="8"/>
      <c r="C5" s="9"/>
      <c r="D5" s="9"/>
      <c r="E5" s="9"/>
      <c r="F5" s="9"/>
      <c r="G5" s="9"/>
      <c r="H5" s="9"/>
      <c r="I5" s="9"/>
      <c r="J5" s="9"/>
      <c r="K5" s="9"/>
      <c r="L5" s="9"/>
      <c r="M5" s="10" t="s">
        <v>4</v>
      </c>
    </row>
    <row r="6" spans="1:18" ht="17.25" customHeight="1" x14ac:dyDescent="0.25">
      <c r="A6" s="52" t="s">
        <v>5</v>
      </c>
      <c r="B6" s="55" t="s">
        <v>6</v>
      </c>
      <c r="C6" s="52" t="s">
        <v>7</v>
      </c>
      <c r="D6" s="11"/>
      <c r="E6" s="12"/>
      <c r="F6" s="12"/>
      <c r="G6" s="58" t="s">
        <v>8</v>
      </c>
      <c r="H6" s="58"/>
      <c r="I6" s="58"/>
      <c r="J6" s="58"/>
      <c r="K6" s="58"/>
      <c r="L6" s="13"/>
      <c r="M6" s="14"/>
      <c r="N6" s="15"/>
      <c r="O6" s="16"/>
      <c r="P6" s="16"/>
      <c r="Q6" s="16"/>
      <c r="R6" s="16"/>
    </row>
    <row r="7" spans="1:18" ht="18" customHeight="1" x14ac:dyDescent="0.25">
      <c r="A7" s="53"/>
      <c r="B7" s="56"/>
      <c r="C7" s="53"/>
      <c r="D7" s="17"/>
      <c r="E7" s="59" t="s">
        <v>9</v>
      </c>
      <c r="F7" s="61" t="s">
        <v>10</v>
      </c>
      <c r="G7" s="61"/>
      <c r="H7" s="61"/>
      <c r="I7" s="61"/>
      <c r="J7" s="61"/>
      <c r="K7" s="9"/>
      <c r="L7" s="18"/>
      <c r="M7" s="64" t="s">
        <v>11</v>
      </c>
      <c r="N7" s="15"/>
      <c r="O7" s="16"/>
      <c r="P7" s="16"/>
      <c r="Q7" s="16"/>
      <c r="R7" s="16"/>
    </row>
    <row r="8" spans="1:18" ht="18" customHeight="1" x14ac:dyDescent="0.25">
      <c r="A8" s="53"/>
      <c r="B8" s="56"/>
      <c r="C8" s="53"/>
      <c r="D8" s="17"/>
      <c r="E8" s="59"/>
      <c r="F8" s="59" t="s">
        <v>12</v>
      </c>
      <c r="G8" s="66" t="s">
        <v>13</v>
      </c>
      <c r="H8" s="66"/>
      <c r="I8" s="66"/>
      <c r="J8" s="19"/>
      <c r="K8" s="65" t="s">
        <v>14</v>
      </c>
      <c r="L8" s="20"/>
      <c r="M8" s="65"/>
      <c r="N8" s="15"/>
      <c r="O8" s="16"/>
      <c r="P8" s="16"/>
      <c r="Q8" s="16"/>
      <c r="R8" s="16"/>
    </row>
    <row r="9" spans="1:18" ht="30" customHeight="1" x14ac:dyDescent="0.25">
      <c r="A9" s="53"/>
      <c r="B9" s="56"/>
      <c r="C9" s="53"/>
      <c r="D9" s="17"/>
      <c r="E9" s="59"/>
      <c r="F9" s="59"/>
      <c r="G9" s="67" t="s">
        <v>15</v>
      </c>
      <c r="H9" s="21"/>
      <c r="I9" s="70" t="s">
        <v>16</v>
      </c>
      <c r="J9" s="20"/>
      <c r="K9" s="65"/>
      <c r="L9" s="20"/>
      <c r="M9" s="65"/>
      <c r="N9" s="15"/>
      <c r="O9" s="16"/>
      <c r="P9" s="16"/>
      <c r="Q9" s="16"/>
      <c r="R9" s="16"/>
    </row>
    <row r="10" spans="1:18" ht="29.25" customHeight="1" x14ac:dyDescent="0.25">
      <c r="A10" s="53"/>
      <c r="B10" s="56"/>
      <c r="C10" s="53"/>
      <c r="D10" s="17"/>
      <c r="E10" s="59"/>
      <c r="F10" s="59"/>
      <c r="G10" s="68"/>
      <c r="H10" s="22"/>
      <c r="I10" s="59"/>
      <c r="J10" s="20"/>
      <c r="K10" s="65"/>
      <c r="L10" s="20"/>
      <c r="M10" s="65"/>
    </row>
    <row r="11" spans="1:18" ht="94.5" customHeight="1" x14ac:dyDescent="0.25">
      <c r="A11" s="54"/>
      <c r="B11" s="57"/>
      <c r="C11" s="54"/>
      <c r="D11" s="23"/>
      <c r="E11" s="60"/>
      <c r="F11" s="60"/>
      <c r="G11" s="69"/>
      <c r="H11" s="24"/>
      <c r="I11" s="60"/>
      <c r="J11" s="25"/>
      <c r="K11" s="66"/>
      <c r="L11" s="25"/>
      <c r="M11" s="66"/>
    </row>
    <row r="12" spans="1:18" s="1" customFormat="1" ht="17.25" customHeight="1" x14ac:dyDescent="0.25">
      <c r="A12" s="26">
        <v>0</v>
      </c>
      <c r="B12" s="27">
        <v>1</v>
      </c>
      <c r="C12" s="26" t="s">
        <v>17</v>
      </c>
      <c r="D12" s="26"/>
      <c r="E12" s="28" t="s">
        <v>18</v>
      </c>
      <c r="F12" s="28" t="s">
        <v>19</v>
      </c>
      <c r="G12" s="29" t="s">
        <v>20</v>
      </c>
      <c r="H12" s="30"/>
      <c r="I12" s="28">
        <v>6</v>
      </c>
      <c r="J12" s="28"/>
      <c r="K12" s="31">
        <v>7</v>
      </c>
      <c r="L12" s="28"/>
      <c r="M12" s="13">
        <v>8</v>
      </c>
    </row>
    <row r="13" spans="1:18" ht="16.2" x14ac:dyDescent="0.3">
      <c r="A13" s="32"/>
      <c r="B13" s="33" t="s">
        <v>21</v>
      </c>
      <c r="C13" s="34">
        <f>SUM(C14:C97)</f>
        <v>586314</v>
      </c>
      <c r="D13" s="35" t="s">
        <v>22</v>
      </c>
      <c r="E13" s="34">
        <f>SUM(E14:E97)</f>
        <v>578491</v>
      </c>
      <c r="F13" s="34">
        <f>SUM(F14:F97)</f>
        <v>479470</v>
      </c>
      <c r="G13" s="34">
        <f>SUM(G14:G97)</f>
        <v>47595</v>
      </c>
      <c r="H13" s="34"/>
      <c r="I13" s="34">
        <f>SUM(I14:I97)</f>
        <v>431875</v>
      </c>
      <c r="J13" s="34"/>
      <c r="K13" s="34">
        <f>SUM(K14:K97)</f>
        <v>99021</v>
      </c>
      <c r="L13" s="34"/>
      <c r="M13" s="34">
        <f>SUM(M14:M97)</f>
        <v>4087</v>
      </c>
      <c r="N13" s="36"/>
      <c r="O13" s="36"/>
      <c r="P13" s="36"/>
    </row>
    <row r="14" spans="1:18" ht="15.6" x14ac:dyDescent="0.3">
      <c r="A14" s="32"/>
      <c r="B14" s="33"/>
      <c r="C14" s="37"/>
      <c r="D14" s="37"/>
      <c r="E14" s="37"/>
      <c r="F14" s="37"/>
      <c r="G14" s="37"/>
      <c r="H14" s="37"/>
      <c r="I14" s="37"/>
      <c r="J14" s="37"/>
      <c r="K14" s="37"/>
      <c r="L14" s="37"/>
    </row>
    <row r="15" spans="1:18" x14ac:dyDescent="0.25">
      <c r="A15" s="38">
        <v>1</v>
      </c>
      <c r="B15" s="39" t="s">
        <v>23</v>
      </c>
      <c r="C15" s="40">
        <f>E15+M15</f>
        <v>23351</v>
      </c>
      <c r="D15" s="40"/>
      <c r="E15" s="40">
        <f>SUM(F15+K15)</f>
        <v>23204</v>
      </c>
      <c r="F15" s="40">
        <f>G15+I15</f>
        <v>22085</v>
      </c>
      <c r="G15" s="40">
        <v>1965</v>
      </c>
      <c r="H15" s="40"/>
      <c r="I15" s="40">
        <v>20120</v>
      </c>
      <c r="J15" s="40"/>
      <c r="K15" s="40">
        <v>1119</v>
      </c>
      <c r="L15" s="40"/>
      <c r="M15" s="2">
        <v>147</v>
      </c>
      <c r="N15" s="36"/>
      <c r="O15" s="36"/>
    </row>
    <row r="16" spans="1:18" x14ac:dyDescent="0.25">
      <c r="A16" s="38"/>
      <c r="B16" s="39"/>
      <c r="C16" s="40"/>
      <c r="D16" s="40"/>
      <c r="E16" s="40"/>
      <c r="F16" s="40"/>
      <c r="G16" s="40"/>
      <c r="H16" s="40"/>
      <c r="I16" s="40"/>
      <c r="J16" s="40"/>
      <c r="K16" s="40"/>
      <c r="L16" s="40"/>
      <c r="N16" s="36"/>
      <c r="O16" s="36"/>
    </row>
    <row r="17" spans="1:15" ht="12.75" customHeight="1" x14ac:dyDescent="0.25">
      <c r="A17" s="38">
        <v>2</v>
      </c>
      <c r="B17" s="39" t="s">
        <v>24</v>
      </c>
      <c r="C17" s="40">
        <f t="shared" ref="C17:C79" si="0">E17+M17</f>
        <v>6453</v>
      </c>
      <c r="D17" s="40"/>
      <c r="E17" s="40">
        <f>SUM(F17+K17)</f>
        <v>6342</v>
      </c>
      <c r="F17" s="40">
        <f>G17+I17</f>
        <v>4050</v>
      </c>
      <c r="G17" s="40">
        <v>408</v>
      </c>
      <c r="H17" s="40"/>
      <c r="I17" s="40">
        <v>3642</v>
      </c>
      <c r="J17" s="40"/>
      <c r="K17" s="40">
        <v>2292</v>
      </c>
      <c r="L17" s="40"/>
      <c r="M17" s="2">
        <v>111</v>
      </c>
      <c r="N17" s="36"/>
      <c r="O17" s="36"/>
    </row>
    <row r="18" spans="1:15" ht="12.75" customHeight="1" x14ac:dyDescent="0.25">
      <c r="A18" s="38"/>
      <c r="B18" s="39"/>
      <c r="C18" s="40"/>
      <c r="D18" s="40"/>
      <c r="E18" s="40"/>
      <c r="F18" s="40"/>
      <c r="G18" s="40"/>
      <c r="H18" s="40"/>
      <c r="I18" s="40"/>
      <c r="J18" s="40"/>
      <c r="K18" s="40"/>
      <c r="L18" s="40"/>
      <c r="N18" s="36"/>
      <c r="O18" s="36"/>
    </row>
    <row r="19" spans="1:15" x14ac:dyDescent="0.25">
      <c r="A19" s="38">
        <v>3</v>
      </c>
      <c r="B19" s="39" t="s">
        <v>25</v>
      </c>
      <c r="C19" s="40">
        <f t="shared" si="0"/>
        <v>15160</v>
      </c>
      <c r="D19" s="40"/>
      <c r="E19" s="40">
        <f>SUM(F19+K19)</f>
        <v>15136</v>
      </c>
      <c r="F19" s="40">
        <f>G19+I19</f>
        <v>7399</v>
      </c>
      <c r="G19" s="40">
        <v>1106</v>
      </c>
      <c r="H19" s="40"/>
      <c r="I19" s="40">
        <v>6293</v>
      </c>
      <c r="J19" s="40"/>
      <c r="K19" s="40">
        <v>7737</v>
      </c>
      <c r="L19" s="40"/>
      <c r="M19" s="2">
        <v>24</v>
      </c>
      <c r="N19" s="36"/>
      <c r="O19" s="36"/>
    </row>
    <row r="20" spans="1:15" x14ac:dyDescent="0.25">
      <c r="A20" s="38"/>
      <c r="B20" s="39"/>
      <c r="C20" s="40"/>
      <c r="D20" s="40"/>
      <c r="E20" s="40"/>
      <c r="F20" s="40"/>
      <c r="G20" s="40"/>
      <c r="H20" s="40"/>
      <c r="I20" s="40"/>
      <c r="J20" s="40"/>
      <c r="K20" s="40"/>
      <c r="L20" s="40"/>
      <c r="N20" s="36"/>
      <c r="O20" s="36"/>
    </row>
    <row r="21" spans="1:15" x14ac:dyDescent="0.25">
      <c r="A21" s="38">
        <v>4</v>
      </c>
      <c r="B21" s="39" t="s">
        <v>26</v>
      </c>
      <c r="C21" s="40">
        <f t="shared" si="0"/>
        <v>22030</v>
      </c>
      <c r="D21" s="40"/>
      <c r="E21" s="40">
        <f>SUM(F21+K21)</f>
        <v>21843</v>
      </c>
      <c r="F21" s="40">
        <f>G21+I21</f>
        <v>20196</v>
      </c>
      <c r="G21" s="40">
        <v>2195</v>
      </c>
      <c r="H21" s="40"/>
      <c r="I21" s="40">
        <v>18001</v>
      </c>
      <c r="J21" s="40"/>
      <c r="K21" s="40">
        <v>1647</v>
      </c>
      <c r="L21" s="40"/>
      <c r="M21" s="2">
        <v>187</v>
      </c>
      <c r="N21" s="36"/>
      <c r="O21" s="36"/>
    </row>
    <row r="22" spans="1:15" x14ac:dyDescent="0.25">
      <c r="A22" s="38"/>
      <c r="B22" s="39"/>
      <c r="C22" s="40"/>
      <c r="D22" s="40"/>
      <c r="E22" s="40"/>
      <c r="F22" s="40"/>
      <c r="G22" s="40"/>
      <c r="H22" s="40"/>
      <c r="I22" s="40"/>
      <c r="J22" s="40"/>
      <c r="K22" s="40"/>
      <c r="L22" s="40"/>
      <c r="N22" s="36"/>
      <c r="O22" s="36"/>
    </row>
    <row r="23" spans="1:15" x14ac:dyDescent="0.25">
      <c r="A23" s="38">
        <v>5</v>
      </c>
      <c r="B23" s="39" t="s">
        <v>27</v>
      </c>
      <c r="C23" s="40">
        <f t="shared" si="0"/>
        <v>4664</v>
      </c>
      <c r="D23" s="40"/>
      <c r="E23" s="40">
        <f>SUM(F23+K23)</f>
        <v>4634</v>
      </c>
      <c r="F23" s="40">
        <f>G23+I23</f>
        <v>3586</v>
      </c>
      <c r="G23" s="40">
        <v>559</v>
      </c>
      <c r="H23" s="40"/>
      <c r="I23" s="40">
        <v>3027</v>
      </c>
      <c r="J23" s="40"/>
      <c r="K23" s="40">
        <v>1048</v>
      </c>
      <c r="L23" s="40"/>
      <c r="M23" s="2">
        <v>30</v>
      </c>
      <c r="N23" s="36"/>
      <c r="O23" s="36"/>
    </row>
    <row r="24" spans="1:15" x14ac:dyDescent="0.25">
      <c r="A24" s="38"/>
      <c r="B24" s="39"/>
      <c r="C24" s="40"/>
      <c r="D24" s="40"/>
      <c r="E24" s="40"/>
      <c r="F24" s="40"/>
      <c r="G24" s="40"/>
      <c r="H24" s="40"/>
      <c r="I24" s="40"/>
      <c r="J24" s="40"/>
      <c r="K24" s="40"/>
      <c r="L24" s="40"/>
      <c r="N24" s="36"/>
      <c r="O24" s="36"/>
    </row>
    <row r="25" spans="1:15" x14ac:dyDescent="0.25">
      <c r="A25" s="38">
        <v>6</v>
      </c>
      <c r="B25" s="39" t="s">
        <v>28</v>
      </c>
      <c r="C25" s="40">
        <f t="shared" si="0"/>
        <v>7594</v>
      </c>
      <c r="D25" s="40"/>
      <c r="E25" s="40">
        <f>SUM(F25+K25)</f>
        <v>7566</v>
      </c>
      <c r="F25" s="40">
        <f>G25+I25</f>
        <v>7235</v>
      </c>
      <c r="G25" s="40">
        <v>656</v>
      </c>
      <c r="H25" s="40"/>
      <c r="I25" s="40">
        <v>6579</v>
      </c>
      <c r="J25" s="40"/>
      <c r="K25" s="40">
        <v>331</v>
      </c>
      <c r="L25" s="40"/>
      <c r="M25" s="2">
        <v>28</v>
      </c>
      <c r="N25" s="36"/>
      <c r="O25" s="36"/>
    </row>
    <row r="26" spans="1:15" x14ac:dyDescent="0.25">
      <c r="A26" s="38"/>
      <c r="B26" s="39"/>
      <c r="C26" s="40"/>
      <c r="D26" s="40"/>
      <c r="E26" s="40"/>
      <c r="F26" s="40"/>
      <c r="G26" s="40"/>
      <c r="H26" s="40"/>
      <c r="I26" s="40"/>
      <c r="J26" s="40"/>
      <c r="K26" s="40"/>
      <c r="L26" s="40"/>
      <c r="N26" s="36"/>
      <c r="O26" s="36"/>
    </row>
    <row r="27" spans="1:15" x14ac:dyDescent="0.25">
      <c r="A27" s="38">
        <v>7</v>
      </c>
      <c r="B27" s="39" t="s">
        <v>29</v>
      </c>
      <c r="C27" s="40">
        <f t="shared" si="0"/>
        <v>1827</v>
      </c>
      <c r="D27" s="40"/>
      <c r="E27" s="40">
        <f>SUM(F27+K27)</f>
        <v>1783</v>
      </c>
      <c r="F27" s="40">
        <f>G27+I27</f>
        <v>808</v>
      </c>
      <c r="G27" s="40">
        <v>97</v>
      </c>
      <c r="H27" s="40"/>
      <c r="I27" s="40">
        <v>711</v>
      </c>
      <c r="J27" s="40"/>
      <c r="K27" s="40">
        <v>975</v>
      </c>
      <c r="L27" s="40"/>
      <c r="M27" s="2">
        <v>44</v>
      </c>
      <c r="N27" s="36"/>
      <c r="O27" s="36"/>
    </row>
    <row r="28" spans="1:15" x14ac:dyDescent="0.25">
      <c r="A28" s="38"/>
      <c r="B28" s="39"/>
      <c r="C28" s="40"/>
      <c r="D28" s="40"/>
      <c r="E28" s="40"/>
      <c r="F28" s="40"/>
      <c r="G28" s="40"/>
      <c r="H28" s="40"/>
      <c r="I28" s="40"/>
      <c r="J28" s="40"/>
      <c r="K28" s="40"/>
      <c r="L28" s="40"/>
      <c r="N28" s="36"/>
      <c r="O28" s="36"/>
    </row>
    <row r="29" spans="1:15" x14ac:dyDescent="0.25">
      <c r="A29" s="38">
        <v>8</v>
      </c>
      <c r="B29" s="39" t="s">
        <v>30</v>
      </c>
      <c r="C29" s="40">
        <f t="shared" si="0"/>
        <v>15986</v>
      </c>
      <c r="D29" s="40"/>
      <c r="E29" s="40">
        <f>SUM(F29+K29)</f>
        <v>15883</v>
      </c>
      <c r="F29" s="40">
        <f>G29+I29</f>
        <v>14587</v>
      </c>
      <c r="G29" s="40">
        <v>1484</v>
      </c>
      <c r="H29" s="40"/>
      <c r="I29" s="40">
        <v>13103</v>
      </c>
      <c r="J29" s="40"/>
      <c r="K29" s="40">
        <v>1296</v>
      </c>
      <c r="L29" s="40"/>
      <c r="M29" s="2">
        <v>103</v>
      </c>
      <c r="N29" s="36"/>
      <c r="O29" s="36"/>
    </row>
    <row r="30" spans="1:15" x14ac:dyDescent="0.25">
      <c r="A30" s="38"/>
      <c r="B30" s="39"/>
      <c r="C30" s="40"/>
      <c r="D30" s="40"/>
      <c r="E30" s="40"/>
      <c r="F30" s="40"/>
      <c r="G30" s="40"/>
      <c r="H30" s="40"/>
      <c r="I30" s="40"/>
      <c r="J30" s="40"/>
      <c r="K30" s="40"/>
      <c r="L30" s="40"/>
      <c r="N30" s="36"/>
      <c r="O30" s="36"/>
    </row>
    <row r="31" spans="1:15" x14ac:dyDescent="0.25">
      <c r="A31" s="38">
        <v>9</v>
      </c>
      <c r="B31" s="39" t="s">
        <v>31</v>
      </c>
      <c r="C31" s="40">
        <f t="shared" si="0"/>
        <v>1500</v>
      </c>
      <c r="D31" s="40"/>
      <c r="E31" s="40">
        <f>SUM(F31+K31)</f>
        <v>1253</v>
      </c>
      <c r="F31" s="40">
        <f>G31+I31</f>
        <v>1195</v>
      </c>
      <c r="G31" s="40">
        <v>125</v>
      </c>
      <c r="H31" s="40"/>
      <c r="I31" s="40">
        <v>1070</v>
      </c>
      <c r="J31" s="40"/>
      <c r="K31" s="40">
        <v>58</v>
      </c>
      <c r="L31" s="40"/>
      <c r="M31" s="2">
        <v>247</v>
      </c>
      <c r="N31" s="36"/>
      <c r="O31" s="36"/>
    </row>
    <row r="32" spans="1:15" x14ac:dyDescent="0.25">
      <c r="A32" s="38"/>
      <c r="B32" s="39"/>
      <c r="C32" s="40"/>
      <c r="D32" s="40"/>
      <c r="E32" s="40"/>
      <c r="F32" s="40"/>
      <c r="G32" s="40"/>
      <c r="H32" s="40"/>
      <c r="I32" s="40"/>
      <c r="J32" s="40"/>
      <c r="K32" s="40"/>
      <c r="L32" s="40"/>
      <c r="N32" s="36"/>
      <c r="O32" s="36"/>
    </row>
    <row r="33" spans="1:15" x14ac:dyDescent="0.25">
      <c r="A33" s="38">
        <v>10</v>
      </c>
      <c r="B33" s="39" t="s">
        <v>32</v>
      </c>
      <c r="C33" s="40">
        <f t="shared" si="0"/>
        <v>3963</v>
      </c>
      <c r="D33" s="40"/>
      <c r="E33" s="40">
        <f>SUM(F33+K33)</f>
        <v>3891</v>
      </c>
      <c r="F33" s="40">
        <f>G33+I33</f>
        <v>2297</v>
      </c>
      <c r="G33" s="40">
        <v>180</v>
      </c>
      <c r="H33" s="40"/>
      <c r="I33" s="40">
        <v>2117</v>
      </c>
      <c r="J33" s="40"/>
      <c r="K33" s="40">
        <v>1594</v>
      </c>
      <c r="L33" s="40"/>
      <c r="M33" s="2">
        <v>72</v>
      </c>
      <c r="N33" s="36"/>
      <c r="O33" s="36"/>
    </row>
    <row r="34" spans="1:15" x14ac:dyDescent="0.25">
      <c r="A34" s="38"/>
      <c r="B34" s="39"/>
      <c r="C34" s="40"/>
      <c r="D34" s="40"/>
      <c r="E34" s="40"/>
      <c r="F34" s="40"/>
      <c r="G34" s="40"/>
      <c r="H34" s="40"/>
      <c r="I34" s="40"/>
      <c r="J34" s="40"/>
      <c r="K34" s="40"/>
      <c r="L34" s="40"/>
      <c r="N34" s="36"/>
      <c r="O34" s="36"/>
    </row>
    <row r="35" spans="1:15" x14ac:dyDescent="0.25">
      <c r="A35" s="38">
        <v>11</v>
      </c>
      <c r="B35" s="39" t="s">
        <v>33</v>
      </c>
      <c r="C35" s="40">
        <f t="shared" si="0"/>
        <v>13541</v>
      </c>
      <c r="D35" s="40"/>
      <c r="E35" s="40">
        <f>SUM(F35+K35)</f>
        <v>13464</v>
      </c>
      <c r="F35" s="40">
        <f>G35+I35</f>
        <v>8933</v>
      </c>
      <c r="G35" s="40">
        <v>552</v>
      </c>
      <c r="H35" s="40"/>
      <c r="I35" s="40">
        <v>8381</v>
      </c>
      <c r="J35" s="40"/>
      <c r="K35" s="40">
        <v>4531</v>
      </c>
      <c r="L35" s="40"/>
      <c r="M35" s="2">
        <v>77</v>
      </c>
      <c r="N35" s="36"/>
      <c r="O35" s="36"/>
    </row>
    <row r="36" spans="1:15" x14ac:dyDescent="0.25">
      <c r="A36" s="38"/>
      <c r="B36" s="39"/>
      <c r="C36" s="40"/>
      <c r="D36" s="40"/>
      <c r="E36" s="40"/>
      <c r="F36" s="40"/>
      <c r="G36" s="40"/>
      <c r="H36" s="40"/>
      <c r="I36" s="40"/>
      <c r="J36" s="40"/>
      <c r="K36" s="40"/>
      <c r="L36" s="40"/>
      <c r="N36" s="36"/>
      <c r="O36" s="36"/>
    </row>
    <row r="37" spans="1:15" x14ac:dyDescent="0.25">
      <c r="A37" s="38">
        <v>12</v>
      </c>
      <c r="B37" s="39" t="s">
        <v>34</v>
      </c>
      <c r="C37" s="40">
        <f t="shared" si="0"/>
        <v>2086</v>
      </c>
      <c r="D37" s="40"/>
      <c r="E37" s="40">
        <f>SUM(F37+K37)</f>
        <v>2012</v>
      </c>
      <c r="F37" s="40">
        <f>G37+I37</f>
        <v>1807</v>
      </c>
      <c r="G37" s="40">
        <v>284</v>
      </c>
      <c r="H37" s="40"/>
      <c r="I37" s="40">
        <v>1523</v>
      </c>
      <c r="J37" s="40"/>
      <c r="K37" s="40">
        <v>205</v>
      </c>
      <c r="L37" s="40"/>
      <c r="M37" s="2">
        <v>74</v>
      </c>
      <c r="N37" s="36"/>
      <c r="O37" s="36"/>
    </row>
    <row r="38" spans="1:15" x14ac:dyDescent="0.25">
      <c r="A38" s="38"/>
      <c r="B38" s="39"/>
      <c r="C38" s="40"/>
      <c r="D38" s="40"/>
      <c r="E38" s="40"/>
      <c r="F38" s="40"/>
      <c r="G38" s="40"/>
      <c r="H38" s="40"/>
      <c r="I38" s="40"/>
      <c r="J38" s="40"/>
      <c r="K38" s="40"/>
      <c r="L38" s="40"/>
      <c r="N38" s="36"/>
      <c r="O38" s="36"/>
    </row>
    <row r="39" spans="1:15" x14ac:dyDescent="0.25">
      <c r="A39" s="38">
        <v>13</v>
      </c>
      <c r="B39" s="39" t="s">
        <v>35</v>
      </c>
      <c r="C39" s="40">
        <f t="shared" si="0"/>
        <v>22076</v>
      </c>
      <c r="D39" s="40"/>
      <c r="E39" s="40">
        <f>SUM(F39+K39)</f>
        <v>22076</v>
      </c>
      <c r="F39" s="40">
        <f>G39+I39</f>
        <v>20551</v>
      </c>
      <c r="G39" s="40">
        <v>2899</v>
      </c>
      <c r="H39" s="40"/>
      <c r="I39" s="40">
        <v>17652</v>
      </c>
      <c r="J39" s="40"/>
      <c r="K39" s="40">
        <v>1525</v>
      </c>
      <c r="L39" s="40"/>
      <c r="M39" s="2">
        <v>0</v>
      </c>
      <c r="N39" s="36"/>
      <c r="O39" s="36"/>
    </row>
    <row r="40" spans="1:15" x14ac:dyDescent="0.25">
      <c r="A40" s="38"/>
      <c r="B40" s="39"/>
      <c r="C40" s="40"/>
      <c r="D40" s="40"/>
      <c r="E40" s="40"/>
      <c r="F40" s="40"/>
      <c r="G40" s="40"/>
      <c r="H40" s="40"/>
      <c r="I40" s="40"/>
      <c r="J40" s="40"/>
      <c r="K40" s="40"/>
      <c r="L40" s="40"/>
      <c r="N40" s="36"/>
      <c r="O40" s="36"/>
    </row>
    <row r="41" spans="1:15" x14ac:dyDescent="0.25">
      <c r="A41" s="38">
        <v>14</v>
      </c>
      <c r="B41" s="39" t="s">
        <v>36</v>
      </c>
      <c r="C41" s="40">
        <f t="shared" si="0"/>
        <v>18856</v>
      </c>
      <c r="D41" s="40"/>
      <c r="E41" s="40">
        <f>SUM(F41+K41)</f>
        <v>18603</v>
      </c>
      <c r="F41" s="40">
        <f>G41+I41</f>
        <v>15956</v>
      </c>
      <c r="G41" s="40">
        <v>1381</v>
      </c>
      <c r="H41" s="40"/>
      <c r="I41" s="40">
        <v>14575</v>
      </c>
      <c r="J41" s="40"/>
      <c r="K41" s="40">
        <v>2647</v>
      </c>
      <c r="L41" s="40"/>
      <c r="M41" s="2">
        <v>253</v>
      </c>
      <c r="N41" s="36"/>
      <c r="O41" s="36"/>
    </row>
    <row r="42" spans="1:15" x14ac:dyDescent="0.25">
      <c r="A42" s="38"/>
      <c r="B42" s="39"/>
      <c r="C42" s="40"/>
      <c r="D42" s="40"/>
      <c r="E42" s="40"/>
      <c r="F42" s="40"/>
      <c r="G42" s="40"/>
      <c r="H42" s="40"/>
      <c r="I42" s="40"/>
      <c r="J42" s="40"/>
      <c r="K42" s="40"/>
      <c r="L42" s="40"/>
      <c r="N42" s="36"/>
      <c r="O42" s="36"/>
    </row>
    <row r="43" spans="1:15" x14ac:dyDescent="0.25">
      <c r="A43" s="38">
        <v>15</v>
      </c>
      <c r="B43" s="39" t="s">
        <v>37</v>
      </c>
      <c r="C43" s="40">
        <f t="shared" si="0"/>
        <v>4047</v>
      </c>
      <c r="D43" s="40"/>
      <c r="E43" s="40">
        <f>SUM(F43+K43)</f>
        <v>4023</v>
      </c>
      <c r="F43" s="40">
        <f>G43+I43</f>
        <v>4006</v>
      </c>
      <c r="G43" s="40">
        <v>647</v>
      </c>
      <c r="H43" s="40"/>
      <c r="I43" s="40">
        <v>3359</v>
      </c>
      <c r="J43" s="40"/>
      <c r="K43" s="40">
        <v>17</v>
      </c>
      <c r="L43" s="40"/>
      <c r="M43" s="2">
        <v>24</v>
      </c>
      <c r="N43" s="36"/>
      <c r="O43" s="36"/>
    </row>
    <row r="44" spans="1:15" x14ac:dyDescent="0.25">
      <c r="A44" s="38"/>
      <c r="B44" s="39"/>
      <c r="C44" s="40"/>
      <c r="D44" s="40"/>
      <c r="E44" s="40"/>
      <c r="F44" s="40"/>
      <c r="G44" s="40"/>
      <c r="H44" s="40"/>
      <c r="I44" s="40"/>
      <c r="J44" s="40"/>
      <c r="K44" s="40"/>
      <c r="L44" s="40"/>
      <c r="N44" s="36"/>
      <c r="O44" s="36"/>
    </row>
    <row r="45" spans="1:15" x14ac:dyDescent="0.25">
      <c r="A45" s="38">
        <v>16</v>
      </c>
      <c r="B45" s="39" t="s">
        <v>38</v>
      </c>
      <c r="C45" s="40">
        <f t="shared" si="0"/>
        <v>10879</v>
      </c>
      <c r="D45" s="40"/>
      <c r="E45" s="40">
        <f>SUM(F45+K45)</f>
        <v>10837</v>
      </c>
      <c r="F45" s="40">
        <f>G45+I45</f>
        <v>10215</v>
      </c>
      <c r="G45" s="40">
        <v>867</v>
      </c>
      <c r="H45" s="40"/>
      <c r="I45" s="40">
        <v>9348</v>
      </c>
      <c r="J45" s="40"/>
      <c r="K45" s="40">
        <v>622</v>
      </c>
      <c r="L45" s="40"/>
      <c r="M45" s="2">
        <v>42</v>
      </c>
      <c r="N45" s="36"/>
      <c r="O45" s="36"/>
    </row>
    <row r="46" spans="1:15" x14ac:dyDescent="0.25">
      <c r="A46" s="38"/>
      <c r="B46" s="39"/>
      <c r="C46" s="40"/>
      <c r="D46" s="40"/>
      <c r="E46" s="40"/>
      <c r="F46" s="40"/>
      <c r="G46" s="40"/>
      <c r="H46" s="40"/>
      <c r="I46" s="40"/>
      <c r="J46" s="40"/>
      <c r="K46" s="40"/>
      <c r="L46" s="40"/>
      <c r="N46" s="36"/>
      <c r="O46" s="36"/>
    </row>
    <row r="47" spans="1:15" x14ac:dyDescent="0.25">
      <c r="A47" s="38">
        <v>17</v>
      </c>
      <c r="B47" s="39" t="s">
        <v>39</v>
      </c>
      <c r="C47" s="40">
        <f t="shared" si="0"/>
        <v>7154</v>
      </c>
      <c r="D47" s="40"/>
      <c r="E47" s="40">
        <f>SUM(F47+K47)</f>
        <v>6848</v>
      </c>
      <c r="F47" s="40">
        <f>G47+I47</f>
        <v>6508</v>
      </c>
      <c r="G47" s="40">
        <v>1019</v>
      </c>
      <c r="H47" s="40"/>
      <c r="I47" s="40">
        <v>5489</v>
      </c>
      <c r="J47" s="40"/>
      <c r="K47" s="40">
        <v>340</v>
      </c>
      <c r="L47" s="40"/>
      <c r="M47" s="2">
        <v>306</v>
      </c>
      <c r="N47" s="36"/>
      <c r="O47" s="36"/>
    </row>
    <row r="48" spans="1:15" x14ac:dyDescent="0.25">
      <c r="A48" s="38"/>
      <c r="B48" s="39"/>
      <c r="C48" s="40"/>
      <c r="D48" s="40"/>
      <c r="E48" s="40"/>
      <c r="F48" s="40"/>
      <c r="G48" s="40"/>
      <c r="H48" s="40"/>
      <c r="I48" s="40"/>
      <c r="J48" s="40"/>
      <c r="K48" s="40"/>
      <c r="L48" s="40"/>
      <c r="N48" s="36"/>
      <c r="O48" s="36"/>
    </row>
    <row r="49" spans="1:16" x14ac:dyDescent="0.25">
      <c r="A49" s="38">
        <v>18</v>
      </c>
      <c r="B49" s="39" t="s">
        <v>40</v>
      </c>
      <c r="C49" s="40">
        <f t="shared" si="0"/>
        <v>9379</v>
      </c>
      <c r="D49" s="40"/>
      <c r="E49" s="40">
        <f>SUM(F49+K49)</f>
        <v>9183</v>
      </c>
      <c r="F49" s="40">
        <f>G49+I49</f>
        <v>8340</v>
      </c>
      <c r="G49" s="40">
        <v>638</v>
      </c>
      <c r="H49" s="40"/>
      <c r="I49" s="40">
        <v>7702</v>
      </c>
      <c r="J49" s="40"/>
      <c r="K49" s="40">
        <v>843</v>
      </c>
      <c r="L49" s="40"/>
      <c r="M49" s="2">
        <v>196</v>
      </c>
      <c r="N49" s="36"/>
      <c r="O49" s="36"/>
    </row>
    <row r="50" spans="1:16" x14ac:dyDescent="0.25">
      <c r="A50" s="38"/>
      <c r="B50" s="39"/>
      <c r="C50" s="40"/>
      <c r="D50" s="40"/>
      <c r="E50" s="40"/>
      <c r="F50" s="40"/>
      <c r="G50" s="40"/>
      <c r="H50" s="40"/>
      <c r="I50" s="40"/>
      <c r="J50" s="40"/>
      <c r="K50" s="40"/>
      <c r="L50" s="40"/>
      <c r="N50" s="36"/>
      <c r="O50" s="36"/>
    </row>
    <row r="51" spans="1:16" x14ac:dyDescent="0.25">
      <c r="A51" s="38">
        <v>19</v>
      </c>
      <c r="B51" s="39" t="s">
        <v>41</v>
      </c>
      <c r="C51" s="40">
        <f t="shared" si="0"/>
        <v>10850</v>
      </c>
      <c r="D51" s="40"/>
      <c r="E51" s="40">
        <f>SUM(F51+K51)</f>
        <v>10850</v>
      </c>
      <c r="F51" s="40">
        <f>G51+I51</f>
        <v>1644</v>
      </c>
      <c r="G51" s="40">
        <v>179</v>
      </c>
      <c r="H51" s="40"/>
      <c r="I51" s="40">
        <v>1465</v>
      </c>
      <c r="J51" s="40"/>
      <c r="K51" s="40">
        <v>9206</v>
      </c>
      <c r="L51" s="40"/>
      <c r="M51" s="2">
        <v>0</v>
      </c>
      <c r="N51" s="36"/>
      <c r="O51" s="36"/>
    </row>
    <row r="52" spans="1:16" x14ac:dyDescent="0.25">
      <c r="A52" s="38"/>
      <c r="B52" s="39"/>
      <c r="C52" s="40"/>
      <c r="D52" s="40"/>
      <c r="E52" s="40"/>
      <c r="F52" s="40"/>
      <c r="G52" s="40"/>
      <c r="H52" s="40"/>
      <c r="I52" s="40"/>
      <c r="J52" s="40"/>
      <c r="K52" s="40"/>
      <c r="L52" s="40"/>
      <c r="N52" s="36"/>
      <c r="O52" s="36"/>
    </row>
    <row r="53" spans="1:16" x14ac:dyDescent="0.25">
      <c r="A53" s="38">
        <v>20</v>
      </c>
      <c r="B53" s="39" t="s">
        <v>42</v>
      </c>
      <c r="C53" s="40">
        <f t="shared" si="0"/>
        <v>7433</v>
      </c>
      <c r="D53" s="40"/>
      <c r="E53" s="40">
        <f>SUM(F53+K53)</f>
        <v>7433</v>
      </c>
      <c r="F53" s="40">
        <f>G53+I53</f>
        <v>6894</v>
      </c>
      <c r="G53" s="40">
        <v>1000</v>
      </c>
      <c r="H53" s="40"/>
      <c r="I53" s="40">
        <v>5894</v>
      </c>
      <c r="J53" s="40"/>
      <c r="K53" s="40">
        <v>539</v>
      </c>
      <c r="L53" s="40"/>
      <c r="M53" s="2">
        <v>0</v>
      </c>
      <c r="N53" s="36"/>
      <c r="O53" s="36"/>
    </row>
    <row r="54" spans="1:16" x14ac:dyDescent="0.25">
      <c r="A54" s="38"/>
      <c r="B54" s="39"/>
      <c r="C54" s="40"/>
      <c r="D54" s="40"/>
      <c r="E54" s="40"/>
      <c r="F54" s="40"/>
      <c r="G54" s="40"/>
      <c r="H54" s="40"/>
      <c r="I54" s="40"/>
      <c r="J54" s="40"/>
      <c r="K54" s="40"/>
      <c r="L54" s="40"/>
      <c r="N54" s="36"/>
      <c r="O54" s="36"/>
      <c r="P54" s="40"/>
    </row>
    <row r="55" spans="1:16" x14ac:dyDescent="0.25">
      <c r="A55" s="38">
        <v>21</v>
      </c>
      <c r="B55" s="39" t="s">
        <v>43</v>
      </c>
      <c r="C55" s="40">
        <f t="shared" si="0"/>
        <v>6936</v>
      </c>
      <c r="D55" s="40"/>
      <c r="E55" s="40">
        <f>SUM(F55+K55)</f>
        <v>6921</v>
      </c>
      <c r="F55" s="40">
        <f>G55+I55</f>
        <v>6526</v>
      </c>
      <c r="G55" s="40">
        <v>676</v>
      </c>
      <c r="H55" s="40"/>
      <c r="I55" s="40">
        <v>5850</v>
      </c>
      <c r="J55" s="40"/>
      <c r="K55" s="40">
        <v>395</v>
      </c>
      <c r="L55" s="40"/>
      <c r="M55" s="2">
        <v>15</v>
      </c>
      <c r="N55" s="36"/>
      <c r="O55" s="36"/>
      <c r="P55" s="40"/>
    </row>
    <row r="56" spans="1:16" x14ac:dyDescent="0.25">
      <c r="A56" s="38"/>
      <c r="B56" s="39"/>
      <c r="C56" s="40"/>
      <c r="D56" s="40"/>
      <c r="E56" s="40"/>
      <c r="F56" s="40"/>
      <c r="G56" s="40"/>
      <c r="H56" s="40"/>
      <c r="I56" s="40"/>
      <c r="J56" s="40"/>
      <c r="K56" s="40"/>
      <c r="L56" s="40"/>
      <c r="N56" s="36"/>
      <c r="O56" s="36"/>
    </row>
    <row r="57" spans="1:16" x14ac:dyDescent="0.25">
      <c r="A57" s="38">
        <v>22</v>
      </c>
      <c r="B57" s="39" t="s">
        <v>44</v>
      </c>
      <c r="C57" s="40">
        <f t="shared" si="0"/>
        <v>7152</v>
      </c>
      <c r="D57" s="40"/>
      <c r="E57" s="40">
        <f>SUM(F57+K57)</f>
        <v>7106</v>
      </c>
      <c r="F57" s="40">
        <f>G57+I57</f>
        <v>6399</v>
      </c>
      <c r="G57" s="40">
        <v>539</v>
      </c>
      <c r="H57" s="40"/>
      <c r="I57" s="40">
        <v>5860</v>
      </c>
      <c r="J57" s="40"/>
      <c r="K57" s="40">
        <v>707</v>
      </c>
      <c r="L57" s="40"/>
      <c r="M57" s="2">
        <v>46</v>
      </c>
      <c r="N57" s="36"/>
      <c r="O57" s="36"/>
    </row>
    <row r="58" spans="1:16" x14ac:dyDescent="0.25">
      <c r="A58" s="38"/>
      <c r="B58" s="39"/>
      <c r="C58" s="40"/>
      <c r="D58" s="40"/>
      <c r="E58" s="40"/>
      <c r="F58" s="40"/>
      <c r="G58" s="40"/>
      <c r="H58" s="40"/>
      <c r="I58" s="40"/>
      <c r="J58" s="40"/>
      <c r="K58" s="40"/>
      <c r="L58" s="40"/>
      <c r="N58" s="36"/>
      <c r="O58" s="36"/>
    </row>
    <row r="59" spans="1:16" x14ac:dyDescent="0.25">
      <c r="A59" s="38">
        <v>23</v>
      </c>
      <c r="B59" s="39" t="s">
        <v>45</v>
      </c>
      <c r="C59" s="40">
        <f t="shared" si="0"/>
        <v>1008</v>
      </c>
      <c r="D59" s="40"/>
      <c r="E59" s="40">
        <f>SUM(F59+K59)</f>
        <v>980</v>
      </c>
      <c r="F59" s="40">
        <f>G59+I59</f>
        <v>928</v>
      </c>
      <c r="G59" s="40">
        <v>122</v>
      </c>
      <c r="H59" s="40"/>
      <c r="I59" s="40">
        <v>806</v>
      </c>
      <c r="J59" s="40"/>
      <c r="K59" s="40">
        <v>52</v>
      </c>
      <c r="L59" s="40"/>
      <c r="M59" s="2">
        <v>28</v>
      </c>
      <c r="N59" s="36"/>
      <c r="O59" s="36"/>
    </row>
    <row r="60" spans="1:16" x14ac:dyDescent="0.25">
      <c r="A60" s="38"/>
      <c r="B60" s="39"/>
      <c r="C60" s="40"/>
      <c r="D60" s="40"/>
      <c r="E60" s="40"/>
      <c r="F60" s="40"/>
      <c r="G60" s="40"/>
      <c r="H60" s="40"/>
      <c r="I60" s="40"/>
      <c r="J60" s="40"/>
      <c r="K60" s="40"/>
      <c r="L60" s="40"/>
      <c r="N60" s="36"/>
      <c r="O60" s="36"/>
    </row>
    <row r="61" spans="1:16" x14ac:dyDescent="0.25">
      <c r="A61" s="38">
        <v>24</v>
      </c>
      <c r="B61" s="41" t="s">
        <v>46</v>
      </c>
      <c r="C61" s="40">
        <f t="shared" si="0"/>
        <v>18372</v>
      </c>
      <c r="D61" s="40"/>
      <c r="E61" s="40">
        <f>SUM(F61+K61)</f>
        <v>18110</v>
      </c>
      <c r="F61" s="40">
        <f>G61+I61</f>
        <v>12270</v>
      </c>
      <c r="G61" s="40">
        <v>1394</v>
      </c>
      <c r="H61" s="40"/>
      <c r="I61" s="40">
        <v>10876</v>
      </c>
      <c r="J61" s="40"/>
      <c r="K61" s="40">
        <v>5840</v>
      </c>
      <c r="L61" s="40"/>
      <c r="M61" s="2">
        <v>262</v>
      </c>
      <c r="N61" s="36"/>
      <c r="O61" s="36"/>
    </row>
    <row r="62" spans="1:16" x14ac:dyDescent="0.25">
      <c r="A62" s="38"/>
      <c r="B62" s="39"/>
      <c r="C62" s="40"/>
      <c r="D62" s="40"/>
      <c r="E62" s="40"/>
      <c r="F62" s="40"/>
      <c r="G62" s="40"/>
      <c r="H62" s="40"/>
      <c r="I62" s="40"/>
      <c r="J62" s="40"/>
      <c r="K62" s="40"/>
      <c r="L62" s="40"/>
      <c r="N62" s="36"/>
      <c r="O62" s="36"/>
    </row>
    <row r="63" spans="1:16" x14ac:dyDescent="0.25">
      <c r="A63" s="38">
        <v>25</v>
      </c>
      <c r="B63" s="39" t="s">
        <v>47</v>
      </c>
      <c r="C63" s="40">
        <f t="shared" si="0"/>
        <v>9930</v>
      </c>
      <c r="D63" s="40"/>
      <c r="E63" s="40">
        <f>SUM(F63+K63)</f>
        <v>9930</v>
      </c>
      <c r="F63" s="40">
        <f>G63+I63</f>
        <v>5185</v>
      </c>
      <c r="G63" s="40">
        <v>634</v>
      </c>
      <c r="H63" s="40"/>
      <c r="I63" s="40">
        <v>4551</v>
      </c>
      <c r="J63" s="40"/>
      <c r="K63" s="40">
        <v>4745</v>
      </c>
      <c r="L63" s="40"/>
      <c r="M63" s="2">
        <v>0</v>
      </c>
      <c r="N63" s="36"/>
      <c r="O63" s="36"/>
    </row>
    <row r="64" spans="1:16" x14ac:dyDescent="0.25">
      <c r="A64" s="38"/>
      <c r="B64" s="39"/>
      <c r="C64" s="40"/>
      <c r="D64" s="40"/>
      <c r="E64" s="40"/>
      <c r="F64" s="40"/>
      <c r="G64" s="40"/>
      <c r="H64" s="40"/>
      <c r="I64" s="40"/>
      <c r="J64" s="40"/>
      <c r="K64" s="40"/>
      <c r="L64" s="40"/>
      <c r="N64" s="36"/>
      <c r="O64" s="36"/>
    </row>
    <row r="65" spans="1:15" x14ac:dyDescent="0.25">
      <c r="A65" s="38">
        <v>26</v>
      </c>
      <c r="B65" s="39" t="s">
        <v>48</v>
      </c>
      <c r="C65" s="40">
        <f t="shared" si="0"/>
        <v>14894</v>
      </c>
      <c r="D65" s="40"/>
      <c r="E65" s="40">
        <f>SUM(F65+K65)</f>
        <v>14840</v>
      </c>
      <c r="F65" s="40">
        <f>G65+I65</f>
        <v>12631</v>
      </c>
      <c r="G65" s="40">
        <v>1423</v>
      </c>
      <c r="H65" s="40"/>
      <c r="I65" s="40">
        <v>11208</v>
      </c>
      <c r="J65" s="40"/>
      <c r="K65" s="40">
        <v>2209</v>
      </c>
      <c r="L65" s="40"/>
      <c r="M65" s="2">
        <v>54</v>
      </c>
      <c r="N65" s="36"/>
      <c r="O65" s="36"/>
    </row>
    <row r="66" spans="1:15" x14ac:dyDescent="0.25">
      <c r="A66" s="38"/>
      <c r="B66" s="39"/>
      <c r="C66" s="40"/>
      <c r="D66" s="40"/>
      <c r="E66" s="40"/>
      <c r="F66" s="40"/>
      <c r="G66" s="40"/>
      <c r="H66" s="40"/>
      <c r="I66" s="40"/>
      <c r="J66" s="40"/>
      <c r="K66" s="40"/>
      <c r="L66" s="40"/>
      <c r="N66" s="36"/>
      <c r="O66" s="36"/>
    </row>
    <row r="67" spans="1:15" x14ac:dyDescent="0.25">
      <c r="A67" s="38">
        <v>27</v>
      </c>
      <c r="B67" s="39" t="s">
        <v>49</v>
      </c>
      <c r="C67" s="40">
        <f t="shared" si="0"/>
        <v>5518</v>
      </c>
      <c r="D67" s="40"/>
      <c r="E67" s="40">
        <f>SUM(F67+K67)</f>
        <v>5500</v>
      </c>
      <c r="F67" s="40">
        <f>G67+I67</f>
        <v>3661</v>
      </c>
      <c r="G67" s="40">
        <v>536</v>
      </c>
      <c r="H67" s="40"/>
      <c r="I67" s="40">
        <v>3125</v>
      </c>
      <c r="J67" s="40"/>
      <c r="K67" s="40">
        <v>1839</v>
      </c>
      <c r="L67" s="40"/>
      <c r="M67" s="2">
        <v>18</v>
      </c>
      <c r="N67" s="36"/>
      <c r="O67" s="36"/>
    </row>
    <row r="68" spans="1:15" x14ac:dyDescent="0.25">
      <c r="A68" s="38"/>
      <c r="B68" s="39"/>
      <c r="C68" s="40"/>
      <c r="D68" s="40"/>
      <c r="E68" s="40"/>
      <c r="F68" s="40"/>
      <c r="G68" s="40"/>
      <c r="H68" s="40"/>
      <c r="I68" s="40"/>
      <c r="J68" s="40"/>
      <c r="K68" s="40"/>
      <c r="L68" s="40"/>
      <c r="N68" s="36"/>
      <c r="O68" s="36"/>
    </row>
    <row r="69" spans="1:15" x14ac:dyDescent="0.25">
      <c r="A69" s="38">
        <v>28</v>
      </c>
      <c r="B69" s="39" t="s">
        <v>50</v>
      </c>
      <c r="C69" s="40">
        <f t="shared" si="0"/>
        <v>34568</v>
      </c>
      <c r="D69" s="40"/>
      <c r="E69" s="40">
        <f>SUM(F69+K69)</f>
        <v>34440</v>
      </c>
      <c r="F69" s="40">
        <f>G69+I69</f>
        <v>32117</v>
      </c>
      <c r="G69" s="40">
        <v>3200</v>
      </c>
      <c r="H69" s="40"/>
      <c r="I69" s="40">
        <v>28917</v>
      </c>
      <c r="J69" s="40"/>
      <c r="K69" s="40">
        <v>2323</v>
      </c>
      <c r="L69" s="40"/>
      <c r="M69" s="2">
        <v>128</v>
      </c>
      <c r="N69" s="36"/>
      <c r="O69" s="36"/>
    </row>
    <row r="70" spans="1:15" x14ac:dyDescent="0.25">
      <c r="A70" s="38"/>
      <c r="B70" s="39"/>
      <c r="C70" s="40"/>
      <c r="D70" s="40"/>
      <c r="E70" s="40"/>
      <c r="F70" s="40"/>
      <c r="G70" s="40"/>
      <c r="H70" s="40"/>
      <c r="I70" s="40"/>
      <c r="J70" s="40"/>
      <c r="K70" s="40"/>
      <c r="L70" s="40"/>
      <c r="N70" s="36"/>
      <c r="O70" s="36"/>
    </row>
    <row r="71" spans="1:15" x14ac:dyDescent="0.25">
      <c r="A71" s="38">
        <v>29</v>
      </c>
      <c r="B71" s="39" t="s">
        <v>51</v>
      </c>
      <c r="C71" s="40">
        <f t="shared" si="0"/>
        <v>8451</v>
      </c>
      <c r="D71" s="40"/>
      <c r="E71" s="40">
        <f>SUM(F71+K71)</f>
        <v>8329</v>
      </c>
      <c r="F71" s="40">
        <f>G71+I71</f>
        <v>7140</v>
      </c>
      <c r="G71" s="40">
        <v>770</v>
      </c>
      <c r="H71" s="40"/>
      <c r="I71" s="40">
        <v>6370</v>
      </c>
      <c r="J71" s="40"/>
      <c r="K71" s="40">
        <v>1189</v>
      </c>
      <c r="L71" s="40"/>
      <c r="M71" s="2">
        <v>122</v>
      </c>
      <c r="N71" s="36"/>
      <c r="O71" s="36"/>
    </row>
    <row r="72" spans="1:15" x14ac:dyDescent="0.25">
      <c r="A72" s="38"/>
      <c r="B72" s="39"/>
      <c r="C72" s="40"/>
      <c r="D72" s="40"/>
      <c r="E72" s="40"/>
      <c r="F72" s="40"/>
      <c r="G72" s="40"/>
      <c r="H72" s="40"/>
      <c r="I72" s="40"/>
      <c r="J72" s="40"/>
      <c r="K72" s="40"/>
      <c r="L72" s="40"/>
      <c r="N72" s="36"/>
      <c r="O72" s="36"/>
    </row>
    <row r="73" spans="1:15" x14ac:dyDescent="0.25">
      <c r="A73" s="38">
        <v>30</v>
      </c>
      <c r="B73" s="39" t="s">
        <v>52</v>
      </c>
      <c r="C73" s="40">
        <f t="shared" si="0"/>
        <v>5971</v>
      </c>
      <c r="D73" s="40"/>
      <c r="E73" s="40">
        <f>SUM(F73+K73)</f>
        <v>5971</v>
      </c>
      <c r="F73" s="40">
        <f>G73+I73</f>
        <v>2466</v>
      </c>
      <c r="G73" s="40">
        <v>452</v>
      </c>
      <c r="H73" s="40"/>
      <c r="I73" s="40">
        <v>2014</v>
      </c>
      <c r="J73" s="40"/>
      <c r="K73" s="40">
        <v>3505</v>
      </c>
      <c r="L73" s="40"/>
      <c r="M73" s="2">
        <v>0</v>
      </c>
      <c r="N73" s="36"/>
      <c r="O73" s="36"/>
    </row>
    <row r="74" spans="1:15" x14ac:dyDescent="0.25">
      <c r="A74" s="38"/>
      <c r="B74" s="39"/>
      <c r="C74" s="40"/>
      <c r="D74" s="40"/>
      <c r="E74" s="40"/>
      <c r="F74" s="40"/>
      <c r="G74" s="40"/>
      <c r="H74" s="40"/>
      <c r="I74" s="40"/>
      <c r="J74" s="40"/>
      <c r="K74" s="40"/>
      <c r="L74" s="40"/>
      <c r="N74" s="36"/>
      <c r="O74" s="36"/>
    </row>
    <row r="75" spans="1:15" x14ac:dyDescent="0.25">
      <c r="A75" s="38">
        <v>31</v>
      </c>
      <c r="B75" s="39" t="s">
        <v>53</v>
      </c>
      <c r="C75" s="40">
        <f t="shared" si="0"/>
        <v>22019</v>
      </c>
      <c r="D75" s="40"/>
      <c r="E75" s="40">
        <f>SUM(F75+K75)</f>
        <v>22019</v>
      </c>
      <c r="F75" s="40">
        <f>G75+I75</f>
        <v>15871</v>
      </c>
      <c r="G75" s="40">
        <v>1295</v>
      </c>
      <c r="H75" s="40"/>
      <c r="I75" s="40">
        <v>14576</v>
      </c>
      <c r="J75" s="40"/>
      <c r="K75" s="40">
        <v>6148</v>
      </c>
      <c r="L75" s="40"/>
      <c r="M75" s="2">
        <v>0</v>
      </c>
      <c r="N75" s="36"/>
      <c r="O75" s="36"/>
    </row>
    <row r="76" spans="1:15" x14ac:dyDescent="0.25">
      <c r="A76" s="38"/>
      <c r="B76" s="39"/>
      <c r="C76" s="40"/>
      <c r="D76" s="40"/>
      <c r="E76" s="40"/>
      <c r="F76" s="40"/>
      <c r="G76" s="40"/>
      <c r="H76" s="40"/>
      <c r="I76" s="40"/>
      <c r="J76" s="40"/>
      <c r="K76" s="40"/>
      <c r="L76" s="40"/>
      <c r="N76" s="36"/>
      <c r="O76" s="36"/>
    </row>
    <row r="77" spans="1:15" x14ac:dyDescent="0.25">
      <c r="A77" s="38">
        <v>32</v>
      </c>
      <c r="B77" s="39" t="s">
        <v>54</v>
      </c>
      <c r="C77" s="40">
        <f t="shared" si="0"/>
        <v>3844</v>
      </c>
      <c r="D77" s="40"/>
      <c r="E77" s="40">
        <f>SUM(F77+K77)</f>
        <v>3821</v>
      </c>
      <c r="F77" s="40">
        <f>G77+I77</f>
        <v>3809</v>
      </c>
      <c r="G77" s="40">
        <v>431</v>
      </c>
      <c r="H77" s="40"/>
      <c r="I77" s="40">
        <v>3378</v>
      </c>
      <c r="J77" s="40"/>
      <c r="K77" s="40">
        <v>12</v>
      </c>
      <c r="L77" s="40"/>
      <c r="M77" s="2">
        <v>23</v>
      </c>
      <c r="N77" s="36"/>
      <c r="O77" s="36"/>
    </row>
    <row r="78" spans="1:15" x14ac:dyDescent="0.25">
      <c r="A78" s="38"/>
      <c r="B78" s="39"/>
      <c r="C78" s="40"/>
      <c r="D78" s="40"/>
      <c r="E78" s="40"/>
      <c r="F78" s="40"/>
      <c r="G78" s="40"/>
      <c r="H78" s="40"/>
      <c r="I78" s="40"/>
      <c r="J78" s="40"/>
      <c r="K78" s="40"/>
      <c r="L78" s="40"/>
      <c r="N78" s="36"/>
      <c r="O78" s="36"/>
    </row>
    <row r="79" spans="1:15" x14ac:dyDescent="0.25">
      <c r="A79" s="38">
        <v>33</v>
      </c>
      <c r="B79" s="39" t="s">
        <v>55</v>
      </c>
      <c r="C79" s="40">
        <f t="shared" si="0"/>
        <v>1880</v>
      </c>
      <c r="D79" s="40"/>
      <c r="E79" s="40">
        <f>SUM(F79+K79)</f>
        <v>1848</v>
      </c>
      <c r="F79" s="40">
        <f>G79+I79</f>
        <v>1015</v>
      </c>
      <c r="G79" s="40">
        <v>393</v>
      </c>
      <c r="H79" s="40"/>
      <c r="I79" s="40">
        <v>622</v>
      </c>
      <c r="J79" s="40"/>
      <c r="K79" s="40">
        <v>833</v>
      </c>
      <c r="L79" s="40"/>
      <c r="M79" s="2">
        <v>32</v>
      </c>
      <c r="N79" s="36"/>
      <c r="O79" s="36"/>
    </row>
    <row r="80" spans="1:15" x14ac:dyDescent="0.25">
      <c r="A80" s="38"/>
      <c r="B80" s="39"/>
      <c r="C80" s="40"/>
      <c r="D80" s="40"/>
      <c r="E80" s="40"/>
      <c r="F80" s="40"/>
      <c r="G80" s="40"/>
      <c r="H80" s="40"/>
      <c r="I80" s="40"/>
      <c r="J80" s="40"/>
      <c r="K80" s="40"/>
      <c r="L80" s="40"/>
      <c r="N80" s="36"/>
      <c r="O80" s="36"/>
    </row>
    <row r="81" spans="1:15" x14ac:dyDescent="0.25">
      <c r="A81" s="38">
        <v>34</v>
      </c>
      <c r="B81" s="39" t="s">
        <v>56</v>
      </c>
      <c r="C81" s="40">
        <f t="shared" ref="C81:C95" si="1">E81+M81</f>
        <v>9518</v>
      </c>
      <c r="D81" s="40"/>
      <c r="E81" s="40">
        <f>SUM(F81+K81)</f>
        <v>9453</v>
      </c>
      <c r="F81" s="40">
        <f>G81+I81</f>
        <v>6344</v>
      </c>
      <c r="G81" s="40">
        <v>520</v>
      </c>
      <c r="H81" s="40"/>
      <c r="I81" s="40">
        <v>5824</v>
      </c>
      <c r="J81" s="40"/>
      <c r="K81" s="40">
        <v>3109</v>
      </c>
      <c r="L81" s="40"/>
      <c r="M81" s="2">
        <v>65</v>
      </c>
      <c r="N81" s="36"/>
      <c r="O81" s="36"/>
    </row>
    <row r="82" spans="1:15" x14ac:dyDescent="0.25">
      <c r="A82" s="38"/>
      <c r="B82" s="39"/>
      <c r="C82" s="40"/>
      <c r="D82" s="40"/>
      <c r="E82" s="40"/>
      <c r="F82" s="40"/>
      <c r="G82" s="40"/>
      <c r="H82" s="40"/>
      <c r="I82" s="40"/>
      <c r="J82" s="40"/>
      <c r="K82" s="40"/>
      <c r="L82" s="40"/>
      <c r="N82" s="36"/>
      <c r="O82" s="36"/>
    </row>
    <row r="83" spans="1:15" x14ac:dyDescent="0.25">
      <c r="A83" s="38">
        <v>35</v>
      </c>
      <c r="B83" s="39" t="s">
        <v>57</v>
      </c>
      <c r="C83" s="40">
        <f t="shared" si="1"/>
        <v>2448</v>
      </c>
      <c r="D83" s="40"/>
      <c r="E83" s="40">
        <f>SUM(F83+K83)</f>
        <v>2315</v>
      </c>
      <c r="F83" s="40">
        <f>G83+I83</f>
        <v>1125</v>
      </c>
      <c r="G83" s="40">
        <v>132</v>
      </c>
      <c r="H83" s="40"/>
      <c r="I83" s="40">
        <v>993</v>
      </c>
      <c r="J83" s="40"/>
      <c r="K83" s="40">
        <v>1190</v>
      </c>
      <c r="L83" s="40"/>
      <c r="M83" s="2">
        <v>133</v>
      </c>
      <c r="N83" s="36"/>
      <c r="O83" s="36"/>
    </row>
    <row r="84" spans="1:15" x14ac:dyDescent="0.25">
      <c r="A84" s="38"/>
      <c r="B84" s="39"/>
      <c r="C84" s="40"/>
      <c r="D84" s="40"/>
      <c r="E84" s="40"/>
      <c r="F84" s="40"/>
      <c r="G84" s="40"/>
      <c r="H84" s="40"/>
      <c r="I84" s="40"/>
      <c r="J84" s="40"/>
      <c r="K84" s="40"/>
      <c r="L84" s="40"/>
      <c r="N84" s="36"/>
      <c r="O84" s="36"/>
    </row>
    <row r="85" spans="1:15" x14ac:dyDescent="0.25">
      <c r="A85" s="38">
        <v>36</v>
      </c>
      <c r="B85" s="39" t="s">
        <v>58</v>
      </c>
      <c r="C85" s="40">
        <f t="shared" si="1"/>
        <v>5630</v>
      </c>
      <c r="D85" s="40"/>
      <c r="E85" s="40">
        <f>SUM(F85+K85)</f>
        <v>5571</v>
      </c>
      <c r="F85" s="40">
        <f>G85+I85</f>
        <v>5466</v>
      </c>
      <c r="G85" s="40">
        <v>455</v>
      </c>
      <c r="H85" s="40"/>
      <c r="I85" s="40">
        <v>5011</v>
      </c>
      <c r="J85" s="40"/>
      <c r="K85" s="40">
        <v>105</v>
      </c>
      <c r="L85" s="40"/>
      <c r="M85" s="2">
        <v>59</v>
      </c>
      <c r="N85" s="36"/>
      <c r="O85" s="36"/>
    </row>
    <row r="86" spans="1:15" x14ac:dyDescent="0.25">
      <c r="A86" s="38"/>
      <c r="B86" s="39"/>
      <c r="C86" s="40"/>
      <c r="D86" s="40"/>
      <c r="E86" s="40"/>
      <c r="F86" s="40"/>
      <c r="G86" s="40"/>
      <c r="H86" s="40"/>
      <c r="I86" s="40"/>
      <c r="J86" s="40"/>
      <c r="K86" s="40"/>
      <c r="L86" s="40"/>
      <c r="N86" s="36"/>
      <c r="O86" s="36"/>
    </row>
    <row r="87" spans="1:15" x14ac:dyDescent="0.25">
      <c r="A87" s="38">
        <v>37</v>
      </c>
      <c r="B87" s="39" t="s">
        <v>59</v>
      </c>
      <c r="C87" s="40">
        <f t="shared" si="1"/>
        <v>9623</v>
      </c>
      <c r="D87" s="40"/>
      <c r="E87" s="40">
        <f>SUM(F87+K87)</f>
        <v>9424</v>
      </c>
      <c r="F87" s="40">
        <f>G87+I87</f>
        <v>8219</v>
      </c>
      <c r="G87" s="40">
        <v>1134</v>
      </c>
      <c r="H87" s="40"/>
      <c r="I87" s="40">
        <v>7085</v>
      </c>
      <c r="J87" s="40"/>
      <c r="K87" s="40">
        <v>1205</v>
      </c>
      <c r="L87" s="40"/>
      <c r="M87" s="2">
        <v>199</v>
      </c>
      <c r="N87" s="36"/>
      <c r="O87" s="36"/>
    </row>
    <row r="88" spans="1:15" x14ac:dyDescent="0.25">
      <c r="A88" s="38"/>
      <c r="B88" s="39"/>
      <c r="C88" s="40"/>
      <c r="D88" s="40"/>
      <c r="E88" s="40"/>
      <c r="F88" s="40"/>
      <c r="G88" s="40"/>
      <c r="H88" s="40"/>
      <c r="I88" s="40"/>
      <c r="J88" s="40"/>
      <c r="K88" s="40"/>
      <c r="L88" s="40"/>
      <c r="N88" s="36"/>
      <c r="O88" s="36"/>
    </row>
    <row r="89" spans="1:15" x14ac:dyDescent="0.25">
      <c r="A89" s="38">
        <v>38</v>
      </c>
      <c r="B89" s="39" t="s">
        <v>60</v>
      </c>
      <c r="C89" s="40">
        <f t="shared" si="1"/>
        <v>7146</v>
      </c>
      <c r="D89" s="40"/>
      <c r="E89" s="40">
        <f>SUM(F89+K89)</f>
        <v>7146</v>
      </c>
      <c r="F89" s="40">
        <f>G89+I89</f>
        <v>5930</v>
      </c>
      <c r="G89" s="40">
        <v>546</v>
      </c>
      <c r="H89" s="40"/>
      <c r="I89" s="40">
        <v>5384</v>
      </c>
      <c r="J89" s="40"/>
      <c r="K89" s="40">
        <v>1216</v>
      </c>
      <c r="L89" s="40"/>
      <c r="M89" s="2">
        <v>0</v>
      </c>
      <c r="N89" s="36"/>
      <c r="O89" s="36"/>
    </row>
    <row r="90" spans="1:15" x14ac:dyDescent="0.25">
      <c r="A90" s="38"/>
      <c r="B90" s="39"/>
      <c r="C90" s="40"/>
      <c r="D90" s="40"/>
      <c r="E90" s="40"/>
      <c r="F90" s="40"/>
      <c r="G90" s="40"/>
      <c r="H90" s="40"/>
      <c r="I90" s="40"/>
      <c r="J90" s="40"/>
      <c r="K90" s="40"/>
      <c r="L90" s="40"/>
      <c r="N90" s="36"/>
      <c r="O90" s="36"/>
    </row>
    <row r="91" spans="1:15" x14ac:dyDescent="0.25">
      <c r="A91" s="38">
        <v>39</v>
      </c>
      <c r="B91" s="39" t="s">
        <v>61</v>
      </c>
      <c r="C91" s="40">
        <f t="shared" si="1"/>
        <v>30443</v>
      </c>
      <c r="D91" s="40"/>
      <c r="E91" s="40">
        <f>SUM(F91+K91)</f>
        <v>30394</v>
      </c>
      <c r="F91" s="40">
        <f>G91+I91</f>
        <v>29514</v>
      </c>
      <c r="G91" s="40">
        <v>2331</v>
      </c>
      <c r="H91" s="40"/>
      <c r="I91" s="40">
        <v>27183</v>
      </c>
      <c r="J91" s="40"/>
      <c r="K91" s="40">
        <v>880</v>
      </c>
      <c r="L91" s="40"/>
      <c r="M91" s="2">
        <v>49</v>
      </c>
      <c r="N91" s="36"/>
      <c r="O91" s="36"/>
    </row>
    <row r="92" spans="1:15" x14ac:dyDescent="0.25">
      <c r="A92" s="38"/>
      <c r="B92" s="39"/>
      <c r="C92" s="40"/>
      <c r="D92" s="40"/>
      <c r="E92" s="40"/>
      <c r="F92" s="40"/>
      <c r="G92" s="40"/>
      <c r="H92" s="40"/>
      <c r="I92" s="40"/>
      <c r="J92" s="40"/>
      <c r="K92" s="40"/>
      <c r="L92" s="40"/>
      <c r="N92" s="36"/>
      <c r="O92" s="36"/>
    </row>
    <row r="93" spans="1:15" x14ac:dyDescent="0.25">
      <c r="A93" s="38">
        <v>40</v>
      </c>
      <c r="B93" s="39" t="s">
        <v>62</v>
      </c>
      <c r="C93" s="40">
        <f t="shared" si="1"/>
        <v>13340</v>
      </c>
      <c r="D93" s="40"/>
      <c r="E93" s="40">
        <f>SUM(F93+K93)</f>
        <v>13281</v>
      </c>
      <c r="F93" s="40">
        <f>G93+I93</f>
        <v>12975</v>
      </c>
      <c r="G93" s="40">
        <v>1546</v>
      </c>
      <c r="H93" s="40"/>
      <c r="I93" s="40">
        <v>11429</v>
      </c>
      <c r="J93" s="40"/>
      <c r="K93" s="40">
        <v>306</v>
      </c>
      <c r="L93" s="40"/>
      <c r="M93" s="2">
        <v>59</v>
      </c>
      <c r="N93" s="36"/>
      <c r="O93" s="36"/>
    </row>
    <row r="94" spans="1:15" x14ac:dyDescent="0.25">
      <c r="A94" s="38"/>
      <c r="B94" s="39"/>
      <c r="C94" s="40"/>
      <c r="D94" s="40"/>
      <c r="E94" s="40"/>
      <c r="F94" s="40"/>
      <c r="G94" s="40"/>
      <c r="H94" s="40"/>
      <c r="I94" s="40"/>
      <c r="J94" s="40"/>
      <c r="K94" s="40"/>
      <c r="L94" s="40"/>
      <c r="N94" s="36"/>
      <c r="O94" s="36"/>
    </row>
    <row r="95" spans="1:15" s="16" customFormat="1" x14ac:dyDescent="0.25">
      <c r="A95" s="38">
        <v>41</v>
      </c>
      <c r="B95" s="39" t="s">
        <v>63</v>
      </c>
      <c r="C95" s="40">
        <f t="shared" si="1"/>
        <v>2856</v>
      </c>
      <c r="D95" s="40"/>
      <c r="E95" s="40">
        <f>SUM(F95+K95)</f>
        <v>2757</v>
      </c>
      <c r="F95" s="40">
        <f>G95+I95</f>
        <v>2241</v>
      </c>
      <c r="G95" s="40">
        <v>112</v>
      </c>
      <c r="H95" s="40"/>
      <c r="I95" s="40">
        <v>2129</v>
      </c>
      <c r="J95" s="40"/>
      <c r="K95" s="40">
        <v>516</v>
      </c>
      <c r="L95" s="40"/>
      <c r="M95" s="16">
        <v>99</v>
      </c>
      <c r="N95" s="36"/>
      <c r="O95" s="42"/>
    </row>
    <row r="96" spans="1:15" s="16" customFormat="1" x14ac:dyDescent="0.25">
      <c r="A96" s="38"/>
      <c r="B96" s="39"/>
      <c r="C96" s="40"/>
      <c r="D96" s="40"/>
      <c r="E96" s="40"/>
      <c r="F96" s="40"/>
      <c r="G96" s="40"/>
      <c r="H96" s="40"/>
      <c r="I96" s="40"/>
      <c r="J96" s="40"/>
      <c r="K96" s="40"/>
      <c r="L96" s="40"/>
      <c r="N96" s="36"/>
      <c r="O96" s="42"/>
    </row>
    <row r="97" spans="1:15" s="16" customFormat="1" ht="15.6" x14ac:dyDescent="0.25">
      <c r="A97" s="43">
        <v>42</v>
      </c>
      <c r="B97" s="44" t="s">
        <v>64</v>
      </c>
      <c r="C97" s="45">
        <f>E97+M97+2014+1722</f>
        <v>155938</v>
      </c>
      <c r="D97" s="46" t="s">
        <v>22</v>
      </c>
      <c r="E97" s="45">
        <f>SUM(F97+K97)</f>
        <v>151471</v>
      </c>
      <c r="F97" s="45">
        <f>G97+I97</f>
        <v>129346</v>
      </c>
      <c r="G97" s="45">
        <f>10428+285</f>
        <v>10713</v>
      </c>
      <c r="H97" s="46" t="s">
        <v>65</v>
      </c>
      <c r="I97" s="45">
        <f>115135+3498</f>
        <v>118633</v>
      </c>
      <c r="J97" s="46" t="s">
        <v>66</v>
      </c>
      <c r="K97" s="45">
        <f>21892+233</f>
        <v>22125</v>
      </c>
      <c r="L97" s="46" t="s">
        <v>67</v>
      </c>
      <c r="M97" s="47">
        <v>731</v>
      </c>
      <c r="N97" s="36"/>
      <c r="O97" s="40"/>
    </row>
    <row r="98" spans="1:15" s="16" customFormat="1" ht="15.6" x14ac:dyDescent="0.25">
      <c r="A98" s="38"/>
      <c r="B98" s="48"/>
      <c r="C98" s="40"/>
      <c r="D98" s="35"/>
      <c r="E98" s="40"/>
      <c r="F98" s="40"/>
      <c r="G98" s="40"/>
      <c r="H98" s="40"/>
      <c r="I98" s="40"/>
      <c r="J98" s="35"/>
      <c r="K98" s="40"/>
      <c r="L98" s="40"/>
      <c r="N98" s="36"/>
      <c r="O98" s="40"/>
    </row>
    <row r="99" spans="1:15" ht="29.25" customHeight="1" x14ac:dyDescent="0.25">
      <c r="A99" s="62" t="s">
        <v>68</v>
      </c>
      <c r="B99" s="62"/>
      <c r="C99" s="62"/>
      <c r="D99" s="62"/>
      <c r="E99" s="62"/>
      <c r="F99" s="62"/>
      <c r="G99" s="62"/>
      <c r="H99" s="62"/>
      <c r="I99" s="62"/>
      <c r="J99" s="62"/>
      <c r="K99" s="62"/>
      <c r="L99" s="62"/>
      <c r="M99" s="62"/>
    </row>
    <row r="100" spans="1:15" ht="41.25" customHeight="1" x14ac:dyDescent="0.25">
      <c r="A100" s="63" t="s">
        <v>69</v>
      </c>
      <c r="B100" s="63"/>
      <c r="C100" s="63"/>
      <c r="D100" s="63"/>
      <c r="E100" s="63"/>
      <c r="F100" s="63"/>
      <c r="G100" s="63"/>
      <c r="H100" s="63"/>
      <c r="I100" s="63"/>
      <c r="J100" s="63"/>
      <c r="K100" s="63"/>
      <c r="L100" s="63"/>
      <c r="M100" s="63"/>
    </row>
    <row r="101" spans="1:15" ht="31.5" customHeight="1" x14ac:dyDescent="0.25">
      <c r="A101" s="63" t="s">
        <v>70</v>
      </c>
      <c r="B101" s="63"/>
      <c r="C101" s="63"/>
      <c r="D101" s="63"/>
      <c r="E101" s="63"/>
      <c r="F101" s="63"/>
      <c r="G101" s="63"/>
      <c r="H101" s="63"/>
      <c r="I101" s="63"/>
      <c r="J101" s="63"/>
      <c r="K101" s="63"/>
      <c r="L101" s="63"/>
      <c r="M101" s="63"/>
    </row>
    <row r="102" spans="1:15" ht="24.75" customHeight="1" x14ac:dyDescent="0.25">
      <c r="A102" s="63" t="s">
        <v>71</v>
      </c>
      <c r="B102" s="63"/>
      <c r="C102" s="63"/>
      <c r="D102" s="63"/>
      <c r="E102" s="63"/>
      <c r="F102" s="63"/>
      <c r="G102" s="63"/>
      <c r="H102" s="63"/>
      <c r="I102" s="63"/>
      <c r="J102" s="63"/>
      <c r="K102" s="63"/>
      <c r="L102" s="63"/>
      <c r="M102" s="63"/>
    </row>
  </sheetData>
  <mergeCells count="19">
    <mergeCell ref="A99:M99"/>
    <mergeCell ref="A100:M100"/>
    <mergeCell ref="A101:M101"/>
    <mergeCell ref="A102:M102"/>
    <mergeCell ref="M7:M11"/>
    <mergeCell ref="F8:F11"/>
    <mergeCell ref="G8:I8"/>
    <mergeCell ref="K8:K11"/>
    <mergeCell ref="G9:G11"/>
    <mergeCell ref="I9:I11"/>
    <mergeCell ref="A2:K2"/>
    <mergeCell ref="A3:K3"/>
    <mergeCell ref="A4:K4"/>
    <mergeCell ref="A6:A11"/>
    <mergeCell ref="B6:B11"/>
    <mergeCell ref="C6:C11"/>
    <mergeCell ref="G6:K6"/>
    <mergeCell ref="E7:E11"/>
    <mergeCell ref="F7:J7"/>
  </mergeCells>
  <printOptions horizontalCentered="1"/>
  <pageMargins left="0.43307086614173229" right="0.27559055118110237" top="0.39370078740157483" bottom="0.31496062992125984" header="0.23622047244094491" footer="0.19685039370078741"/>
  <pageSetup paperSize="9" scale="54" orientation="landscape" r:id="rId1"/>
  <headerFooter alignWithMargins="0"/>
  <rowBreaks count="1" manualBreakCount="1">
    <brk id="53" max="12" man="1"/>
  </rowBreaks>
  <colBreaks count="1" manualBreakCount="1">
    <brk id="14"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4</vt:lpstr>
      <vt:lpstr>'anexa 4'!Print_Area</vt:lpstr>
      <vt:lpstr>'anexa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GABRIELA-ELENA POPESCU</dc:creator>
  <cp:lastModifiedBy>MIHAELA CERNICA</cp:lastModifiedBy>
  <cp:lastPrinted>2016-07-27T12:24:11Z</cp:lastPrinted>
  <dcterms:created xsi:type="dcterms:W3CDTF">2016-07-27T12:20:41Z</dcterms:created>
  <dcterms:modified xsi:type="dcterms:W3CDTF">2016-07-27T12:43:25Z</dcterms:modified>
</cp:coreProperties>
</file>