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xec.bvc.dec." sheetId="1" r:id="rId1"/>
  </sheets>
  <definedNames>
    <definedName name="_xlnm.Print_Area" localSheetId="0">'Exec.bvc.dec.'!$A$1:$I$70</definedName>
  </definedNames>
  <calcPr fullCalcOnLoad="1"/>
</workbook>
</file>

<file path=xl/sharedStrings.xml><?xml version="1.0" encoding="utf-8"?>
<sst xmlns="http://schemas.openxmlformats.org/spreadsheetml/2006/main" count="83" uniqueCount="62">
  <si>
    <t>02</t>
  </si>
  <si>
    <t>04</t>
  </si>
  <si>
    <t>09</t>
  </si>
  <si>
    <t>- lei -</t>
  </si>
  <si>
    <t>Ca</t>
  </si>
  <si>
    <t>Subca</t>
  </si>
  <si>
    <t>Titlu/</t>
  </si>
  <si>
    <t>Alineat</t>
  </si>
  <si>
    <t>Denumire indicator</t>
  </si>
  <si>
    <t>pi</t>
  </si>
  <si>
    <t>pitol/</t>
  </si>
  <si>
    <t>tol</t>
  </si>
  <si>
    <t>Paragraf</t>
  </si>
  <si>
    <t>Articol</t>
  </si>
  <si>
    <t>VENITURI</t>
  </si>
  <si>
    <t>I. Venituri curente</t>
  </si>
  <si>
    <t>C. VENITURI NEFISCALE</t>
  </si>
  <si>
    <t>C1. Venituri din proprietate</t>
  </si>
  <si>
    <t>Venituri din dobanzi</t>
  </si>
  <si>
    <t>01</t>
  </si>
  <si>
    <t>Venituri din dobanzi aferente Trezoreriei Statului de la alte bugete</t>
  </si>
  <si>
    <t>Venituri din dobanzi aferente Trezoreriei Statului de la alte sectoare</t>
  </si>
  <si>
    <t>C2. Vanzari de bunuri si servicii</t>
  </si>
  <si>
    <t>Diverse venituri</t>
  </si>
  <si>
    <t>Alte venituri</t>
  </si>
  <si>
    <t>CHELTUIELI</t>
  </si>
  <si>
    <t>a) Clasificatia functionala</t>
  </si>
  <si>
    <t>Partea a I a - Servicii publice generale</t>
  </si>
  <si>
    <t>Autoritati publice si actiuni externe</t>
  </si>
  <si>
    <t>Autoritati executive si legislative</t>
  </si>
  <si>
    <t>01.03</t>
  </si>
  <si>
    <t>Autoritati executive</t>
  </si>
  <si>
    <t>Tranzactii privind  datoria publica si imprumuturi</t>
  </si>
  <si>
    <t>b. clasificatia economica</t>
  </si>
  <si>
    <t>AUTORITATI PUBLICE SI ACTIUNI EXTERNE</t>
  </si>
  <si>
    <t xml:space="preserve"> CHELTUIELI CURENTE</t>
  </si>
  <si>
    <t>Titlul II Bunuri si servicii</t>
  </si>
  <si>
    <t>20.01</t>
  </si>
  <si>
    <t>Bunuri si servicii</t>
  </si>
  <si>
    <t>Materiale si prestari de servicii cu caracter functional</t>
  </si>
  <si>
    <t>59.17</t>
  </si>
  <si>
    <t>Despagubiri civile</t>
  </si>
  <si>
    <t>TRANZACTII PRIVIND DATORIA PUBLICA SI IMPRUMUTURI</t>
  </si>
  <si>
    <t>Titlul III - Dobanzi</t>
  </si>
  <si>
    <t>30.03</t>
  </si>
  <si>
    <t>Alte dobanzi</t>
  </si>
  <si>
    <t>Dobanzi la depozite si disponibilitati pastrate in contul trezoreriei statului</t>
  </si>
  <si>
    <t>Amenzi, penalitati si confiscari</t>
  </si>
  <si>
    <t>A</t>
  </si>
  <si>
    <t>B</t>
  </si>
  <si>
    <t>%                 3/2</t>
  </si>
  <si>
    <t>Majorari de intarziere pentru venituri nevarsate la termen</t>
  </si>
  <si>
    <t>Titlul XI Alte cheltuieli</t>
  </si>
  <si>
    <t>03</t>
  </si>
  <si>
    <t>Alte venituri din dobânzi</t>
  </si>
  <si>
    <t xml:space="preserve">Prevederi initiale    an  2017  </t>
  </si>
  <si>
    <t>Prevederi definitive  an 2017</t>
  </si>
  <si>
    <t>Contul de executie a bugetului Trezoreriei Statului  la 31 Decembrie  2017</t>
  </si>
  <si>
    <t>Incasari realizate/ Plati efectuate      31 Decembrie 2017</t>
  </si>
  <si>
    <t>Incasari realizate/ Plati efectuate      31  Decembrie 2017</t>
  </si>
  <si>
    <t>Anexa nr 2</t>
  </si>
  <si>
    <t>Excedent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</si>
</sst>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 quotePrefix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10" fontId="2" fillId="0" borderId="11" xfId="57" applyNumberFormat="1" applyFont="1" applyBorder="1" applyAlignment="1">
      <alignment/>
    </xf>
    <xf numFmtId="0" fontId="1" fillId="0" borderId="0" xfId="0" applyFont="1" applyBorder="1" applyAlignment="1">
      <alignment wrapText="1"/>
    </xf>
    <xf numFmtId="3" fontId="1" fillId="0" borderId="11" xfId="0" applyNumberFormat="1" applyFont="1" applyBorder="1" applyAlignment="1">
      <alignment vertical="center"/>
    </xf>
    <xf numFmtId="9" fontId="1" fillId="0" borderId="11" xfId="57" applyFont="1" applyBorder="1" applyAlignment="1">
      <alignment/>
    </xf>
    <xf numFmtId="10" fontId="1" fillId="0" borderId="11" xfId="57" applyNumberFormat="1" applyFont="1" applyBorder="1" applyAlignment="1">
      <alignment/>
    </xf>
    <xf numFmtId="0" fontId="3" fillId="0" borderId="10" xfId="0" applyFont="1" applyBorder="1" applyAlignment="1">
      <alignment/>
    </xf>
    <xf numFmtId="3" fontId="1" fillId="0" borderId="10" xfId="0" applyNumberFormat="1" applyFont="1" applyBorder="1" applyAlignment="1">
      <alignment vertical="center"/>
    </xf>
    <xf numFmtId="173" fontId="1" fillId="0" borderId="10" xfId="57" applyNumberFormat="1" applyFont="1" applyBorder="1" applyAlignment="1">
      <alignment/>
    </xf>
    <xf numFmtId="173" fontId="1" fillId="0" borderId="11" xfId="57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10" fontId="2" fillId="0" borderId="13" xfId="57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Border="1" applyAlignment="1">
      <alignment/>
    </xf>
    <xf numFmtId="0" fontId="2" fillId="0" borderId="17" xfId="0" applyFont="1" applyBorder="1" applyAlignment="1">
      <alignment wrapText="1"/>
    </xf>
    <xf numFmtId="10" fontId="2" fillId="0" borderId="12" xfId="57" applyNumberFormat="1" applyFont="1" applyBorder="1" applyAlignment="1">
      <alignment/>
    </xf>
    <xf numFmtId="0" fontId="2" fillId="0" borderId="11" xfId="0" applyFont="1" applyBorder="1" applyAlignment="1" quotePrefix="1">
      <alignment horizontal="center"/>
    </xf>
    <xf numFmtId="0" fontId="1" fillId="0" borderId="11" xfId="0" applyFont="1" applyBorder="1" applyAlignment="1">
      <alignment horizontal="center" vertical="center"/>
    </xf>
    <xf numFmtId="10" fontId="1" fillId="0" borderId="11" xfId="57" applyNumberFormat="1" applyFont="1" applyBorder="1" applyAlignment="1">
      <alignment horizontal="right" vertical="center"/>
    </xf>
    <xf numFmtId="10" fontId="2" fillId="0" borderId="11" xfId="57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49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vertical="center"/>
    </xf>
    <xf numFmtId="10" fontId="2" fillId="0" borderId="0" xfId="57" applyNumberFormat="1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 vertical="center"/>
    </xf>
    <xf numFmtId="3" fontId="1" fillId="0" borderId="11" xfId="42" applyNumberFormat="1" applyFont="1" applyBorder="1" applyAlignment="1">
      <alignment/>
    </xf>
    <xf numFmtId="3" fontId="2" fillId="0" borderId="19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A44">
      <selection activeCell="L62" sqref="L62"/>
    </sheetView>
  </sheetViews>
  <sheetFormatPr defaultColWidth="9.140625" defaultRowHeight="12.75"/>
  <cols>
    <col min="1" max="1" width="5.8515625" style="0" customWidth="1"/>
    <col min="2" max="2" width="7.140625" style="0" customWidth="1"/>
    <col min="3" max="3" width="7.28125" style="0" customWidth="1"/>
    <col min="4" max="4" width="7.140625" style="0" customWidth="1"/>
    <col min="5" max="5" width="66.140625" style="0" customWidth="1"/>
    <col min="6" max="6" width="17.421875" style="0" customWidth="1"/>
    <col min="7" max="7" width="18.00390625" style="0" bestFit="1" customWidth="1"/>
    <col min="8" max="8" width="16.8515625" style="0" customWidth="1"/>
    <col min="9" max="9" width="14.140625" style="0" customWidth="1"/>
    <col min="11" max="11" width="14.140625" style="0" customWidth="1"/>
    <col min="12" max="13" width="10.28125" style="0" bestFit="1" customWidth="1"/>
  </cols>
  <sheetData>
    <row r="1" spans="1:9" ht="15.75">
      <c r="A1" s="1"/>
      <c r="B1" s="1"/>
      <c r="C1" s="1"/>
      <c r="D1" s="1"/>
      <c r="E1" s="1"/>
      <c r="F1" s="5"/>
      <c r="G1" s="5"/>
      <c r="H1" s="5"/>
      <c r="I1" s="5"/>
    </row>
    <row r="2" spans="1:9" ht="15.75">
      <c r="A2" s="1"/>
      <c r="B2" s="1"/>
      <c r="C2" s="1"/>
      <c r="D2" s="1"/>
      <c r="E2" s="1"/>
      <c r="F2" s="5"/>
      <c r="G2" s="5"/>
      <c r="H2" s="5"/>
      <c r="I2" s="5"/>
    </row>
    <row r="3" spans="1:9" ht="15.75">
      <c r="A3" s="1"/>
      <c r="B3" s="1"/>
      <c r="C3" s="1"/>
      <c r="D3" s="1"/>
      <c r="E3" s="1"/>
      <c r="F3" s="5"/>
      <c r="G3" s="5"/>
      <c r="H3" s="5"/>
      <c r="I3" s="5"/>
    </row>
    <row r="4" spans="1:9" ht="15.75">
      <c r="A4" s="1"/>
      <c r="B4" s="1"/>
      <c r="C4" s="1"/>
      <c r="D4" s="1"/>
      <c r="E4" s="1"/>
      <c r="F4" s="7"/>
      <c r="G4" s="7"/>
      <c r="H4" s="7"/>
      <c r="I4" s="7"/>
    </row>
    <row r="5" spans="1:9" ht="18">
      <c r="A5" s="76" t="s">
        <v>57</v>
      </c>
      <c r="B5" s="77"/>
      <c r="C5" s="77"/>
      <c r="D5" s="77"/>
      <c r="E5" s="77"/>
      <c r="F5" s="77"/>
      <c r="G5" s="77"/>
      <c r="H5" s="77"/>
      <c r="I5" s="7" t="s">
        <v>60</v>
      </c>
    </row>
    <row r="6" spans="1:16" ht="15.75">
      <c r="A6" s="7"/>
      <c r="B6" s="8"/>
      <c r="C6" s="8"/>
      <c r="D6" s="8"/>
      <c r="E6" s="53"/>
      <c r="F6" s="8"/>
      <c r="G6" s="8"/>
      <c r="H6" s="8"/>
      <c r="I6" s="7"/>
      <c r="O6" s="44"/>
      <c r="P6" s="44"/>
    </row>
    <row r="7" spans="1:9" ht="16.5" thickBot="1">
      <c r="A7" s="1"/>
      <c r="B7" s="1"/>
      <c r="C7" s="9"/>
      <c r="D7" s="9"/>
      <c r="E7" s="54"/>
      <c r="F7" s="9"/>
      <c r="G7" s="9"/>
      <c r="H7" s="52"/>
      <c r="I7" s="10" t="s">
        <v>3</v>
      </c>
    </row>
    <row r="8" spans="1:9" ht="15.75" customHeight="1">
      <c r="A8" s="11" t="s">
        <v>4</v>
      </c>
      <c r="B8" s="11" t="s">
        <v>5</v>
      </c>
      <c r="C8" s="12" t="s">
        <v>6</v>
      </c>
      <c r="D8" s="12" t="s">
        <v>7</v>
      </c>
      <c r="E8" s="78" t="s">
        <v>8</v>
      </c>
      <c r="F8" s="78" t="s">
        <v>55</v>
      </c>
      <c r="G8" s="78" t="s">
        <v>56</v>
      </c>
      <c r="H8" s="78" t="s">
        <v>58</v>
      </c>
      <c r="I8" s="78" t="s">
        <v>50</v>
      </c>
    </row>
    <row r="9" spans="1:9" ht="15.75">
      <c r="A9" s="13" t="s">
        <v>9</v>
      </c>
      <c r="B9" s="13" t="s">
        <v>10</v>
      </c>
      <c r="C9" s="14"/>
      <c r="D9" s="14"/>
      <c r="E9" s="79"/>
      <c r="F9" s="81"/>
      <c r="G9" s="81"/>
      <c r="H9" s="83"/>
      <c r="I9" s="83"/>
    </row>
    <row r="10" spans="1:9" ht="32.25" thickBot="1">
      <c r="A10" s="15" t="s">
        <v>11</v>
      </c>
      <c r="B10" s="16" t="s">
        <v>12</v>
      </c>
      <c r="C10" s="16" t="s">
        <v>13</v>
      </c>
      <c r="D10" s="16"/>
      <c r="E10" s="80"/>
      <c r="F10" s="82"/>
      <c r="G10" s="82"/>
      <c r="H10" s="84"/>
      <c r="I10" s="84"/>
    </row>
    <row r="11" spans="1:9" ht="16.5" thickBot="1">
      <c r="A11" s="85" t="s">
        <v>48</v>
      </c>
      <c r="B11" s="86"/>
      <c r="C11" s="86"/>
      <c r="D11" s="87"/>
      <c r="E11" s="18" t="s">
        <v>49</v>
      </c>
      <c r="F11" s="17">
        <v>1</v>
      </c>
      <c r="G11" s="18">
        <v>2</v>
      </c>
      <c r="H11" s="17">
        <v>3</v>
      </c>
      <c r="I11" s="17">
        <v>4</v>
      </c>
    </row>
    <row r="12" spans="1:11" ht="15.75">
      <c r="A12" s="19"/>
      <c r="B12" s="20"/>
      <c r="C12" s="21"/>
      <c r="D12" s="20"/>
      <c r="E12" s="22"/>
      <c r="F12" s="20"/>
      <c r="G12" s="1"/>
      <c r="H12" s="2"/>
      <c r="I12" s="2"/>
      <c r="K12" s="61"/>
    </row>
    <row r="13" spans="1:9" ht="15.75">
      <c r="A13" s="23"/>
      <c r="B13" s="24"/>
      <c r="C13" s="25"/>
      <c r="D13" s="24"/>
      <c r="E13" s="26" t="s">
        <v>14</v>
      </c>
      <c r="F13" s="69">
        <f>+F15</f>
        <v>115188000</v>
      </c>
      <c r="G13" s="69">
        <f>+G15</f>
        <v>115188000</v>
      </c>
      <c r="H13" s="69">
        <f>+H15</f>
        <v>115277534</v>
      </c>
      <c r="I13" s="27">
        <f>H13/G13</f>
        <v>1.000777285828385</v>
      </c>
    </row>
    <row r="14" spans="1:9" ht="15.75">
      <c r="A14" s="23"/>
      <c r="B14" s="24"/>
      <c r="C14" s="25"/>
      <c r="D14" s="24"/>
      <c r="E14" s="28"/>
      <c r="F14" s="29"/>
      <c r="G14" s="70"/>
      <c r="H14" s="71"/>
      <c r="I14" s="30"/>
    </row>
    <row r="15" spans="1:9" ht="15.75">
      <c r="A15" s="23"/>
      <c r="B15" s="24"/>
      <c r="C15" s="25"/>
      <c r="D15" s="24"/>
      <c r="E15" s="26" t="s">
        <v>15</v>
      </c>
      <c r="F15" s="69">
        <f>+F16</f>
        <v>115188000</v>
      </c>
      <c r="G15" s="69">
        <f>+G16</f>
        <v>115188000</v>
      </c>
      <c r="H15" s="69">
        <f>+H16</f>
        <v>115277534</v>
      </c>
      <c r="I15" s="27">
        <f aca="true" t="shared" si="0" ref="I15:I20">H15/G15</f>
        <v>1.000777285828385</v>
      </c>
    </row>
    <row r="16" spans="1:9" ht="15.75">
      <c r="A16" s="23"/>
      <c r="B16" s="24"/>
      <c r="C16" s="25"/>
      <c r="D16" s="24"/>
      <c r="E16" s="26" t="s">
        <v>16</v>
      </c>
      <c r="F16" s="69">
        <f>F17+F22</f>
        <v>115188000</v>
      </c>
      <c r="G16" s="69">
        <f>G17+G22</f>
        <v>115188000</v>
      </c>
      <c r="H16" s="69">
        <f>H17+H22</f>
        <v>115277534</v>
      </c>
      <c r="I16" s="27">
        <f t="shared" si="0"/>
        <v>1.000777285828385</v>
      </c>
    </row>
    <row r="17" spans="1:9" ht="15.75">
      <c r="A17" s="23"/>
      <c r="B17" s="24"/>
      <c r="C17" s="25"/>
      <c r="D17" s="24"/>
      <c r="E17" s="26" t="s">
        <v>17</v>
      </c>
      <c r="F17" s="69">
        <f>+F18</f>
        <v>101685000</v>
      </c>
      <c r="G17" s="69">
        <f>+G18</f>
        <v>101685000</v>
      </c>
      <c r="H17" s="69">
        <f>+H18</f>
        <v>106454900</v>
      </c>
      <c r="I17" s="27">
        <f t="shared" si="0"/>
        <v>1.0469085902542163</v>
      </c>
    </row>
    <row r="18" spans="1:9" ht="15.75">
      <c r="A18" s="55">
        <v>31</v>
      </c>
      <c r="B18" s="4"/>
      <c r="C18" s="25"/>
      <c r="D18" s="24"/>
      <c r="E18" s="26" t="s">
        <v>18</v>
      </c>
      <c r="F18" s="69">
        <f>SUM(F19:F21)</f>
        <v>101685000</v>
      </c>
      <c r="G18" s="69">
        <f>SUM(G19:G21)</f>
        <v>101685000</v>
      </c>
      <c r="H18" s="69">
        <f>SUM(H19:H21)</f>
        <v>106454900</v>
      </c>
      <c r="I18" s="27">
        <f t="shared" si="0"/>
        <v>1.0469085902542163</v>
      </c>
    </row>
    <row r="19" spans="1:9" ht="15.75" customHeight="1">
      <c r="A19" s="56"/>
      <c r="B19" s="4" t="s">
        <v>19</v>
      </c>
      <c r="C19" s="25"/>
      <c r="D19" s="24"/>
      <c r="E19" s="28" t="s">
        <v>20</v>
      </c>
      <c r="F19" s="29">
        <v>90103000</v>
      </c>
      <c r="G19" s="29">
        <v>90103000</v>
      </c>
      <c r="H19" s="29">
        <v>88554594</v>
      </c>
      <c r="I19" s="31">
        <f t="shared" si="0"/>
        <v>0.982815155988147</v>
      </c>
    </row>
    <row r="20" spans="1:9" ht="16.5" customHeight="1">
      <c r="A20" s="56"/>
      <c r="B20" s="4" t="s">
        <v>0</v>
      </c>
      <c r="C20" s="25"/>
      <c r="D20" s="24"/>
      <c r="E20" s="28" t="s">
        <v>21</v>
      </c>
      <c r="F20" s="29">
        <v>11582000</v>
      </c>
      <c r="G20" s="29">
        <v>11582000</v>
      </c>
      <c r="H20" s="29">
        <v>12178823</v>
      </c>
      <c r="I20" s="31">
        <f t="shared" si="0"/>
        <v>1.0515302193058194</v>
      </c>
    </row>
    <row r="21" spans="1:9" ht="16.5" customHeight="1">
      <c r="A21" s="56"/>
      <c r="B21" s="62" t="s">
        <v>53</v>
      </c>
      <c r="C21" s="25"/>
      <c r="D21" s="24"/>
      <c r="E21" s="28" t="s">
        <v>54</v>
      </c>
      <c r="F21" s="29">
        <v>0</v>
      </c>
      <c r="G21" s="29">
        <v>0</v>
      </c>
      <c r="H21" s="29">
        <v>5721483</v>
      </c>
      <c r="I21" s="31"/>
    </row>
    <row r="22" spans="1:9" ht="15.75">
      <c r="A22" s="56"/>
      <c r="B22" s="4"/>
      <c r="C22" s="25"/>
      <c r="D22" s="24"/>
      <c r="E22" s="26" t="s">
        <v>22</v>
      </c>
      <c r="F22" s="69">
        <f>F23+F25</f>
        <v>13503000</v>
      </c>
      <c r="G22" s="69">
        <f>G23+G25</f>
        <v>13503000</v>
      </c>
      <c r="H22" s="69">
        <f>H23+H25</f>
        <v>8822634</v>
      </c>
      <c r="I22" s="27">
        <f>H22/G22</f>
        <v>0.6533832481670739</v>
      </c>
    </row>
    <row r="23" spans="1:9" ht="15.75">
      <c r="A23" s="57">
        <v>35</v>
      </c>
      <c r="B23" s="4"/>
      <c r="C23" s="25"/>
      <c r="D23" s="24"/>
      <c r="E23" s="26" t="s">
        <v>47</v>
      </c>
      <c r="F23" s="69">
        <f>+F24</f>
        <v>10000000</v>
      </c>
      <c r="G23" s="69">
        <f>+G24</f>
        <v>10000000</v>
      </c>
      <c r="H23" s="69">
        <f>+H24</f>
        <v>5470360</v>
      </c>
      <c r="I23" s="27">
        <f>H23/G23</f>
        <v>0.547036</v>
      </c>
    </row>
    <row r="24" spans="1:9" ht="15.75">
      <c r="A24" s="56"/>
      <c r="B24" s="39" t="s">
        <v>1</v>
      </c>
      <c r="C24" s="25"/>
      <c r="D24" s="24"/>
      <c r="E24" s="28" t="s">
        <v>51</v>
      </c>
      <c r="F24" s="29">
        <v>10000000</v>
      </c>
      <c r="G24" s="29">
        <v>10000000</v>
      </c>
      <c r="H24" s="29">
        <v>5470360</v>
      </c>
      <c r="I24" s="27">
        <f>H24/G24</f>
        <v>0.547036</v>
      </c>
    </row>
    <row r="25" spans="1:9" ht="15.75">
      <c r="A25" s="55">
        <v>36</v>
      </c>
      <c r="B25" s="4"/>
      <c r="C25" s="25"/>
      <c r="D25" s="24"/>
      <c r="E25" s="26" t="s">
        <v>23</v>
      </c>
      <c r="F25" s="69">
        <f>+F26</f>
        <v>3503000</v>
      </c>
      <c r="G25" s="69">
        <f>+G26</f>
        <v>3503000</v>
      </c>
      <c r="H25" s="69">
        <f>+H26</f>
        <v>3352274</v>
      </c>
      <c r="I25" s="27">
        <f>H25/G25</f>
        <v>0.9569723094490437</v>
      </c>
    </row>
    <row r="26" spans="1:9" ht="15.75">
      <c r="A26" s="56"/>
      <c r="B26" s="4">
        <v>50</v>
      </c>
      <c r="C26" s="25"/>
      <c r="D26" s="24"/>
      <c r="E26" s="28" t="s">
        <v>24</v>
      </c>
      <c r="F26" s="29">
        <v>3503000</v>
      </c>
      <c r="G26" s="29">
        <v>3503000</v>
      </c>
      <c r="H26" s="29">
        <v>3352274</v>
      </c>
      <c r="I26" s="31">
        <f>H26/G26</f>
        <v>0.9569723094490437</v>
      </c>
    </row>
    <row r="27" spans="1:9" ht="15.75">
      <c r="A27" s="56"/>
      <c r="B27" s="24"/>
      <c r="C27" s="25"/>
      <c r="D27" s="24"/>
      <c r="E27" s="28"/>
      <c r="F27" s="29"/>
      <c r="G27" s="70"/>
      <c r="H27" s="29"/>
      <c r="I27" s="3"/>
    </row>
    <row r="28" spans="1:9" ht="15.75">
      <c r="A28" s="55"/>
      <c r="B28" s="24"/>
      <c r="C28" s="25"/>
      <c r="D28" s="24"/>
      <c r="E28" s="26" t="s">
        <v>25</v>
      </c>
      <c r="F28" s="69">
        <f>F31+F34</f>
        <v>53530000</v>
      </c>
      <c r="G28" s="69">
        <f>G31+G34</f>
        <v>53530000</v>
      </c>
      <c r="H28" s="69">
        <f>H31+H34</f>
        <v>44535350</v>
      </c>
      <c r="I28" s="27">
        <f>H28/G28</f>
        <v>0.831969923407435</v>
      </c>
    </row>
    <row r="29" spans="1:9" ht="15.75">
      <c r="A29" s="56"/>
      <c r="B29" s="24"/>
      <c r="C29" s="25"/>
      <c r="D29" s="24"/>
      <c r="E29" s="28" t="s">
        <v>26</v>
      </c>
      <c r="F29" s="29"/>
      <c r="G29" s="70"/>
      <c r="H29" s="71"/>
      <c r="I29" s="3"/>
    </row>
    <row r="30" spans="1:9" ht="15.75">
      <c r="A30" s="56"/>
      <c r="B30" s="24"/>
      <c r="C30" s="25"/>
      <c r="D30" s="24"/>
      <c r="E30" s="26" t="s">
        <v>27</v>
      </c>
      <c r="F30" s="69">
        <f>F31+F34</f>
        <v>53530000</v>
      </c>
      <c r="G30" s="69">
        <f>G31+G34</f>
        <v>53530000</v>
      </c>
      <c r="H30" s="69">
        <f>H31+H34</f>
        <v>44535350</v>
      </c>
      <c r="I30" s="27">
        <f>H30/G30</f>
        <v>0.831969923407435</v>
      </c>
    </row>
    <row r="31" spans="1:9" ht="15.75">
      <c r="A31" s="55">
        <v>51</v>
      </c>
      <c r="B31" s="24"/>
      <c r="C31" s="25"/>
      <c r="D31" s="24"/>
      <c r="E31" s="26" t="s">
        <v>28</v>
      </c>
      <c r="F31" s="69">
        <f aca="true" t="shared" si="1" ref="F31:H32">+F32</f>
        <v>11790000</v>
      </c>
      <c r="G31" s="69">
        <f t="shared" si="1"/>
        <v>11871800</v>
      </c>
      <c r="H31" s="69">
        <f>H32</f>
        <v>9919364</v>
      </c>
      <c r="I31" s="27">
        <f>H31/G31</f>
        <v>0.8355400192051753</v>
      </c>
    </row>
    <row r="32" spans="1:9" ht="15.75">
      <c r="A32" s="56"/>
      <c r="B32" s="4" t="s">
        <v>19</v>
      </c>
      <c r="C32" s="25"/>
      <c r="D32" s="24"/>
      <c r="E32" s="26" t="s">
        <v>29</v>
      </c>
      <c r="F32" s="69">
        <f t="shared" si="1"/>
        <v>11790000</v>
      </c>
      <c r="G32" s="69">
        <f t="shared" si="1"/>
        <v>11871800</v>
      </c>
      <c r="H32" s="69">
        <f t="shared" si="1"/>
        <v>9919364</v>
      </c>
      <c r="I32" s="27">
        <f>H32/G32</f>
        <v>0.8355400192051753</v>
      </c>
    </row>
    <row r="33" spans="1:9" ht="15.75">
      <c r="A33" s="56"/>
      <c r="B33" s="4" t="s">
        <v>30</v>
      </c>
      <c r="C33" s="25"/>
      <c r="D33" s="24"/>
      <c r="E33" s="28" t="s">
        <v>31</v>
      </c>
      <c r="F33" s="29">
        <v>11790000</v>
      </c>
      <c r="G33" s="29">
        <v>11871800</v>
      </c>
      <c r="H33" s="29">
        <v>9919364</v>
      </c>
      <c r="I33" s="31">
        <f>H33/G33</f>
        <v>0.8355400192051753</v>
      </c>
    </row>
    <row r="34" spans="1:9" ht="16.5" thickBot="1">
      <c r="A34" s="58">
        <v>55</v>
      </c>
      <c r="B34" s="40"/>
      <c r="C34" s="45"/>
      <c r="D34" s="40"/>
      <c r="E34" s="46" t="s">
        <v>32</v>
      </c>
      <c r="F34" s="72">
        <v>41740000</v>
      </c>
      <c r="G34" s="72">
        <v>41658200</v>
      </c>
      <c r="H34" s="72">
        <v>34615986</v>
      </c>
      <c r="I34" s="47">
        <f>H34/G34</f>
        <v>0.8309525135507535</v>
      </c>
    </row>
    <row r="35" spans="1:8" ht="16.5" thickBot="1">
      <c r="A35" s="1"/>
      <c r="B35" s="1"/>
      <c r="C35" s="9"/>
      <c r="D35" s="9"/>
      <c r="E35" s="9"/>
      <c r="F35" s="9"/>
      <c r="G35" s="9"/>
      <c r="H35" s="1"/>
    </row>
    <row r="36" spans="1:9" ht="15.75" customHeight="1">
      <c r="A36" s="11" t="s">
        <v>4</v>
      </c>
      <c r="B36" s="11" t="s">
        <v>5</v>
      </c>
      <c r="C36" s="12" t="s">
        <v>6</v>
      </c>
      <c r="D36" s="12" t="s">
        <v>7</v>
      </c>
      <c r="E36" s="78" t="s">
        <v>8</v>
      </c>
      <c r="F36" s="78" t="s">
        <v>55</v>
      </c>
      <c r="G36" s="78" t="s">
        <v>56</v>
      </c>
      <c r="H36" s="78" t="s">
        <v>59</v>
      </c>
      <c r="I36" s="78" t="s">
        <v>50</v>
      </c>
    </row>
    <row r="37" spans="1:9" ht="15.75">
      <c r="A37" s="13" t="s">
        <v>9</v>
      </c>
      <c r="B37" s="13" t="s">
        <v>10</v>
      </c>
      <c r="C37" s="14"/>
      <c r="D37" s="14"/>
      <c r="E37" s="79"/>
      <c r="F37" s="81"/>
      <c r="G37" s="81"/>
      <c r="H37" s="83"/>
      <c r="I37" s="83"/>
    </row>
    <row r="38" spans="1:9" ht="32.25" thickBot="1">
      <c r="A38" s="15" t="s">
        <v>11</v>
      </c>
      <c r="B38" s="16" t="s">
        <v>12</v>
      </c>
      <c r="C38" s="16" t="s">
        <v>13</v>
      </c>
      <c r="D38" s="16"/>
      <c r="E38" s="80"/>
      <c r="F38" s="82"/>
      <c r="G38" s="82"/>
      <c r="H38" s="84"/>
      <c r="I38" s="84"/>
    </row>
    <row r="39" spans="1:9" ht="16.5" thickBot="1">
      <c r="A39" s="85" t="s">
        <v>48</v>
      </c>
      <c r="B39" s="86"/>
      <c r="C39" s="86"/>
      <c r="D39" s="87"/>
      <c r="E39" s="18" t="s">
        <v>49</v>
      </c>
      <c r="F39" s="17">
        <v>1</v>
      </c>
      <c r="G39" s="18">
        <v>2</v>
      </c>
      <c r="H39" s="17">
        <v>3</v>
      </c>
      <c r="I39" s="17">
        <v>4</v>
      </c>
    </row>
    <row r="40" spans="1:9" ht="15.75">
      <c r="A40" s="20"/>
      <c r="B40" s="20"/>
      <c r="C40" s="20"/>
      <c r="D40" s="20"/>
      <c r="E40" s="32"/>
      <c r="F40" s="33"/>
      <c r="G40" s="2"/>
      <c r="H40" s="2"/>
      <c r="I40" s="34"/>
    </row>
    <row r="41" spans="1:9" ht="15.75">
      <c r="A41" s="24"/>
      <c r="B41" s="24"/>
      <c r="C41" s="24"/>
      <c r="D41" s="24"/>
      <c r="E41" s="14" t="s">
        <v>33</v>
      </c>
      <c r="F41" s="29"/>
      <c r="G41" s="3"/>
      <c r="H41" s="3"/>
      <c r="I41" s="35"/>
    </row>
    <row r="42" spans="1:9" ht="15.75">
      <c r="A42" s="36"/>
      <c r="B42" s="24"/>
      <c r="C42" s="24"/>
      <c r="D42" s="24"/>
      <c r="E42" s="37" t="s">
        <v>25</v>
      </c>
      <c r="F42" s="69">
        <f>F43+F50</f>
        <v>53530000</v>
      </c>
      <c r="G42" s="69">
        <f>G43+G50</f>
        <v>53530000</v>
      </c>
      <c r="H42" s="69">
        <f>H43+H50</f>
        <v>44535350</v>
      </c>
      <c r="I42" s="27">
        <f>H42/G42</f>
        <v>0.831969923407435</v>
      </c>
    </row>
    <row r="43" spans="1:9" ht="15.75">
      <c r="A43" s="38">
        <v>51</v>
      </c>
      <c r="B43" s="24"/>
      <c r="C43" s="24"/>
      <c r="D43" s="24"/>
      <c r="E43" s="14" t="s">
        <v>34</v>
      </c>
      <c r="F43" s="69">
        <f>F44</f>
        <v>11790000</v>
      </c>
      <c r="G43" s="69">
        <f>G44</f>
        <v>11871800</v>
      </c>
      <c r="H43" s="69">
        <f>H44</f>
        <v>9919364</v>
      </c>
      <c r="I43" s="27">
        <f>I44</f>
        <v>0.8355400192051753</v>
      </c>
    </row>
    <row r="44" spans="1:9" ht="15.75">
      <c r="A44" s="24"/>
      <c r="B44" s="24"/>
      <c r="C44" s="38" t="s">
        <v>19</v>
      </c>
      <c r="D44" s="24"/>
      <c r="E44" s="37" t="s">
        <v>35</v>
      </c>
      <c r="F44" s="69">
        <f>F45+F48</f>
        <v>11790000</v>
      </c>
      <c r="G44" s="69">
        <f>G45+G48</f>
        <v>11871800</v>
      </c>
      <c r="H44" s="69">
        <f>H45+H48</f>
        <v>9919364</v>
      </c>
      <c r="I44" s="27">
        <f>H44/G44</f>
        <v>0.8355400192051753</v>
      </c>
    </row>
    <row r="45" spans="1:9" ht="15.75">
      <c r="A45" s="24"/>
      <c r="B45" s="24"/>
      <c r="C45" s="38">
        <v>20</v>
      </c>
      <c r="D45" s="24"/>
      <c r="E45" s="37" t="s">
        <v>36</v>
      </c>
      <c r="F45" s="69">
        <f>F46</f>
        <v>11560000</v>
      </c>
      <c r="G45" s="69">
        <f>G46</f>
        <v>11601500</v>
      </c>
      <c r="H45" s="69">
        <f>H46</f>
        <v>9672097</v>
      </c>
      <c r="I45" s="27">
        <f>I46</f>
        <v>0.8336936603025471</v>
      </c>
    </row>
    <row r="46" spans="1:9" ht="15.75">
      <c r="A46" s="24"/>
      <c r="B46" s="24"/>
      <c r="C46" s="38" t="s">
        <v>37</v>
      </c>
      <c r="D46" s="24"/>
      <c r="E46" s="37" t="s">
        <v>38</v>
      </c>
      <c r="F46" s="69">
        <f>SUM(F47:F47)</f>
        <v>11560000</v>
      </c>
      <c r="G46" s="69">
        <f>SUM(G47:G47)</f>
        <v>11601500</v>
      </c>
      <c r="H46" s="69">
        <f>SUM(H47:H47)</f>
        <v>9672097</v>
      </c>
      <c r="I46" s="27">
        <f aca="true" t="shared" si="2" ref="I46:I51">H46/G46</f>
        <v>0.8336936603025471</v>
      </c>
    </row>
    <row r="47" spans="1:11" ht="15.75">
      <c r="A47" s="24"/>
      <c r="B47" s="24"/>
      <c r="C47" s="24"/>
      <c r="D47" s="4" t="s">
        <v>2</v>
      </c>
      <c r="E47" s="14" t="s">
        <v>39</v>
      </c>
      <c r="F47" s="29">
        <v>11560000</v>
      </c>
      <c r="G47" s="29">
        <v>11601500</v>
      </c>
      <c r="H47" s="29">
        <v>9672097</v>
      </c>
      <c r="I47" s="31">
        <f t="shared" si="2"/>
        <v>0.8336936603025471</v>
      </c>
      <c r="K47" s="6"/>
    </row>
    <row r="48" spans="1:9" ht="15.75">
      <c r="A48" s="24"/>
      <c r="B48" s="24"/>
      <c r="C48" s="38">
        <v>59</v>
      </c>
      <c r="D48" s="24"/>
      <c r="E48" s="37" t="s">
        <v>52</v>
      </c>
      <c r="F48" s="69">
        <f>+F49</f>
        <v>230000</v>
      </c>
      <c r="G48" s="69">
        <f>+G49</f>
        <v>270300</v>
      </c>
      <c r="H48" s="69">
        <f>+H49</f>
        <v>247267</v>
      </c>
      <c r="I48" s="27">
        <f t="shared" si="2"/>
        <v>0.914787273399926</v>
      </c>
    </row>
    <row r="49" spans="1:12" ht="15.75">
      <c r="A49" s="24"/>
      <c r="B49" s="24"/>
      <c r="C49" s="38" t="s">
        <v>40</v>
      </c>
      <c r="D49" s="24"/>
      <c r="E49" s="14" t="s">
        <v>41</v>
      </c>
      <c r="F49" s="29">
        <v>230000</v>
      </c>
      <c r="G49" s="29">
        <v>270300</v>
      </c>
      <c r="H49" s="73">
        <v>247267</v>
      </c>
      <c r="I49" s="31">
        <f t="shared" si="2"/>
        <v>0.914787273399926</v>
      </c>
      <c r="L49" s="6"/>
    </row>
    <row r="50" spans="1:9" ht="31.5">
      <c r="A50" s="38">
        <v>55</v>
      </c>
      <c r="B50" s="25"/>
      <c r="C50" s="24"/>
      <c r="D50" s="24"/>
      <c r="E50" s="59" t="s">
        <v>42</v>
      </c>
      <c r="F50" s="69">
        <f aca="true" t="shared" si="3" ref="F50:H51">+F51</f>
        <v>41740000</v>
      </c>
      <c r="G50" s="69">
        <f t="shared" si="3"/>
        <v>41658200</v>
      </c>
      <c r="H50" s="69">
        <f>H51</f>
        <v>34615986</v>
      </c>
      <c r="I50" s="51">
        <f t="shared" si="2"/>
        <v>0.8309525135507535</v>
      </c>
    </row>
    <row r="51" spans="1:9" ht="15.75">
      <c r="A51" s="24"/>
      <c r="B51" s="25"/>
      <c r="C51" s="48" t="s">
        <v>19</v>
      </c>
      <c r="D51" s="24"/>
      <c r="E51" s="59" t="s">
        <v>35</v>
      </c>
      <c r="F51" s="69">
        <f t="shared" si="3"/>
        <v>41740000</v>
      </c>
      <c r="G51" s="69">
        <f t="shared" si="3"/>
        <v>41658200</v>
      </c>
      <c r="H51" s="69">
        <f t="shared" si="3"/>
        <v>34615986</v>
      </c>
      <c r="I51" s="27">
        <f t="shared" si="2"/>
        <v>0.8309525135507535</v>
      </c>
    </row>
    <row r="52" spans="1:9" ht="15.75">
      <c r="A52" s="24"/>
      <c r="B52" s="25"/>
      <c r="C52" s="38">
        <v>30</v>
      </c>
      <c r="D52" s="24"/>
      <c r="E52" s="59" t="s">
        <v>43</v>
      </c>
      <c r="F52" s="69">
        <f>F53</f>
        <v>41740000</v>
      </c>
      <c r="G52" s="69">
        <f>G53</f>
        <v>41658200</v>
      </c>
      <c r="H52" s="69">
        <f>H53</f>
        <v>34615986</v>
      </c>
      <c r="I52" s="27">
        <f>I53</f>
        <v>0.8309525135507535</v>
      </c>
    </row>
    <row r="53" spans="1:9" ht="15.75">
      <c r="A53" s="24"/>
      <c r="B53" s="25"/>
      <c r="C53" s="38" t="s">
        <v>44</v>
      </c>
      <c r="D53" s="24"/>
      <c r="E53" s="59" t="s">
        <v>45</v>
      </c>
      <c r="F53" s="69">
        <f>+F54</f>
        <v>41740000</v>
      </c>
      <c r="G53" s="69">
        <f>+G54</f>
        <v>41658200</v>
      </c>
      <c r="H53" s="69">
        <f>+H54</f>
        <v>34615986</v>
      </c>
      <c r="I53" s="27">
        <f>H53/G53</f>
        <v>0.8309525135507535</v>
      </c>
    </row>
    <row r="54" spans="1:9" ht="33.75" customHeight="1" thickBot="1">
      <c r="A54" s="24"/>
      <c r="B54" s="25"/>
      <c r="C54" s="24"/>
      <c r="D54" s="49" t="s">
        <v>1</v>
      </c>
      <c r="E54" s="60" t="s">
        <v>46</v>
      </c>
      <c r="F54" s="29">
        <v>41740000</v>
      </c>
      <c r="G54" s="29">
        <v>41658200</v>
      </c>
      <c r="H54" s="29">
        <v>34615986</v>
      </c>
      <c r="I54" s="50">
        <f>H54/G54</f>
        <v>0.8309525135507535</v>
      </c>
    </row>
    <row r="55" spans="1:9" ht="16.5" thickBot="1">
      <c r="A55" s="68">
        <v>98</v>
      </c>
      <c r="B55" s="41"/>
      <c r="C55" s="41"/>
      <c r="D55" s="41"/>
      <c r="E55" s="42" t="s">
        <v>61</v>
      </c>
      <c r="F55" s="74">
        <f>F13-F28</f>
        <v>61658000</v>
      </c>
      <c r="G55" s="74">
        <f>G13-G28</f>
        <v>61658000</v>
      </c>
      <c r="H55" s="75">
        <f>H13-H28</f>
        <v>70742184</v>
      </c>
      <c r="I55" s="43">
        <f>H55/G55</f>
        <v>1.1473317979824191</v>
      </c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25"/>
      <c r="B57" s="25"/>
      <c r="C57" s="25"/>
      <c r="D57" s="25"/>
      <c r="E57" s="63"/>
      <c r="F57" s="64"/>
      <c r="G57" s="64"/>
      <c r="H57" s="64"/>
      <c r="I57" s="65"/>
    </row>
    <row r="58" spans="1:9" ht="15.75">
      <c r="A58" s="25"/>
      <c r="B58" s="25"/>
      <c r="C58" s="25"/>
      <c r="D58" s="25"/>
      <c r="E58" s="28"/>
      <c r="F58" s="64"/>
      <c r="G58" s="64"/>
      <c r="H58" s="64"/>
      <c r="I58" s="65"/>
    </row>
    <row r="59" spans="1:9" ht="15.75">
      <c r="A59" s="25"/>
      <c r="B59" s="25"/>
      <c r="C59" s="25"/>
      <c r="D59" s="25"/>
      <c r="E59" s="28"/>
      <c r="F59" s="64"/>
      <c r="G59" s="64"/>
      <c r="H59" s="64"/>
      <c r="I59" s="65"/>
    </row>
    <row r="60" spans="1:9" ht="15.75">
      <c r="A60" s="25"/>
      <c r="B60" s="25"/>
      <c r="C60" s="25"/>
      <c r="D60" s="25"/>
      <c r="E60" s="28"/>
      <c r="F60" s="64"/>
      <c r="G60" s="64"/>
      <c r="H60" s="64"/>
      <c r="I60" s="65"/>
    </row>
    <row r="61" spans="1:9" ht="15.75">
      <c r="A61" s="25"/>
      <c r="B61" s="25"/>
      <c r="C61" s="25"/>
      <c r="D61" s="25"/>
      <c r="E61" s="28"/>
      <c r="F61" s="64"/>
      <c r="G61" s="64"/>
      <c r="H61" s="64"/>
      <c r="I61" s="65"/>
    </row>
    <row r="62" spans="1:9" ht="15.75">
      <c r="A62" s="25"/>
      <c r="B62" s="25"/>
      <c r="C62" s="25"/>
      <c r="D62" s="25"/>
      <c r="E62" s="28"/>
      <c r="F62" s="64"/>
      <c r="G62" s="64"/>
      <c r="H62" s="64"/>
      <c r="I62" s="65"/>
    </row>
    <row r="63" spans="1:9" ht="15.75">
      <c r="A63" s="1"/>
      <c r="B63" s="1"/>
      <c r="C63" s="1"/>
      <c r="D63" s="1"/>
      <c r="E63" s="1"/>
      <c r="F63" s="1"/>
      <c r="G63" s="1"/>
      <c r="H63" s="1"/>
      <c r="I63" s="1"/>
    </row>
    <row r="64" spans="1:9" ht="15.75">
      <c r="A64" s="1"/>
      <c r="B64" s="1"/>
      <c r="C64" s="1"/>
      <c r="D64" s="1"/>
      <c r="E64" s="1"/>
      <c r="F64" s="1"/>
      <c r="G64" s="66"/>
      <c r="H64" s="66"/>
      <c r="I64" s="1"/>
    </row>
    <row r="65" spans="1:9" ht="15.75">
      <c r="A65" s="1"/>
      <c r="B65" s="1"/>
      <c r="C65" s="1"/>
      <c r="D65" s="1"/>
      <c r="E65" s="1"/>
      <c r="F65" s="1"/>
      <c r="G65" s="1"/>
      <c r="H65" s="1"/>
      <c r="I65" s="1"/>
    </row>
    <row r="66" spans="1:9" ht="15">
      <c r="A66" s="5"/>
      <c r="F66" s="5"/>
      <c r="G66" s="67"/>
      <c r="H66" s="67"/>
      <c r="I66" s="5"/>
    </row>
    <row r="67" spans="3:5" ht="15">
      <c r="C67" s="5"/>
      <c r="D67" s="5"/>
      <c r="E67" s="5"/>
    </row>
  </sheetData>
  <sheetProtection/>
  <mergeCells count="13">
    <mergeCell ref="A39:D39"/>
    <mergeCell ref="E36:E38"/>
    <mergeCell ref="F36:F38"/>
    <mergeCell ref="I8:I10"/>
    <mergeCell ref="I36:I38"/>
    <mergeCell ref="G36:G38"/>
    <mergeCell ref="A5:H5"/>
    <mergeCell ref="E8:E10"/>
    <mergeCell ref="F8:F10"/>
    <mergeCell ref="G8:G10"/>
    <mergeCell ref="H8:H10"/>
    <mergeCell ref="H36:H38"/>
    <mergeCell ref="A11:D11"/>
  </mergeCells>
  <printOptions/>
  <pageMargins left="0.7" right="0.35" top="1" bottom="1" header="0.5" footer="0.5"/>
  <pageSetup horizontalDpi="600" verticalDpi="600" orientation="landscape" paperSize="9" scale="75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atena</dc:creator>
  <cp:keywords/>
  <dc:description/>
  <cp:lastModifiedBy>CRISTINA-SILVIA RUŞET</cp:lastModifiedBy>
  <cp:lastPrinted>2018-05-16T13:17:35Z</cp:lastPrinted>
  <dcterms:created xsi:type="dcterms:W3CDTF">2008-05-06T12:35:53Z</dcterms:created>
  <dcterms:modified xsi:type="dcterms:W3CDTF">2018-06-12T06:59:08Z</dcterms:modified>
  <cp:category/>
  <cp:version/>
  <cp:contentType/>
  <cp:contentStatus/>
</cp:coreProperties>
</file>