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tea\Buget 2020\LEGE buget de stat 2020\pentru punere pe SITE si CDS - 17 decembrie 2019\"/>
    </mc:Choice>
  </mc:AlternateContent>
  <bookViews>
    <workbookView xWindow="0" yWindow="0" windowWidth="28800" windowHeight="11730"/>
  </bookViews>
  <sheets>
    <sheet name="Anexa 7" sheetId="1" r:id="rId1"/>
  </sheets>
  <definedNames>
    <definedName name="__xlfn_NUMBERVALUE">#N/A</definedName>
    <definedName name="_xlnm.Print_Area" localSheetId="0">'Anexa 7'!$A$1:$H$61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9" i="1"/>
  <c r="D47" i="1"/>
  <c r="D11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9" i="1"/>
  <c r="C8" i="1" l="1"/>
  <c r="F8" i="1"/>
  <c r="E8" i="1"/>
  <c r="D8" i="1"/>
  <c r="H8" i="1" l="1"/>
  <c r="G8" i="1"/>
</calcChain>
</file>

<file path=xl/sharedStrings.xml><?xml version="1.0" encoding="utf-8"?>
<sst xmlns="http://schemas.openxmlformats.org/spreadsheetml/2006/main" count="66" uniqueCount="66">
  <si>
    <t>Anexa nr.7</t>
  </si>
  <si>
    <t xml:space="preserve">SUME  </t>
  </si>
  <si>
    <t>defalcate din taxa pe valoarea adăugată pentru echilibrarea bugetelor locale pe anul 2020</t>
  </si>
  <si>
    <t>și estimări pe anii 2021-2023</t>
  </si>
  <si>
    <t>Nr. crt.</t>
  </si>
  <si>
    <t>J U D E Ţ U L</t>
  </si>
  <si>
    <t>Propuneri                        2020</t>
  </si>
  <si>
    <t>din care:</t>
  </si>
  <si>
    <t>ESTIMĂRI</t>
  </si>
  <si>
    <t xml:space="preserve">     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</si>
  <si>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</si>
  <si>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</si>
  <si>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</si>
  <si>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</si>
  <si>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</si>
  <si>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</si>
  <si>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</si>
  <si>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</si>
  <si>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</si>
  <si>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</si>
  <si>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</si>
  <si>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</si>
  <si>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</si>
  <si>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</si>
  <si>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</si>
  <si>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</si>
  <si>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</si>
  <si>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</si>
  <si>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</si>
  <si>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</si>
  <si>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</si>
  <si>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</si>
  <si>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</si>
  <si>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</si>
  <si>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</si>
  <si>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</si>
  <si>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</si>
  <si>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</si>
  <si>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</si>
  <si>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</si>
  <si>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</si>
  <si>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</si>
  <si>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</si>
  <si>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</si>
  <si>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</si>
  <si>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</si>
  <si>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</si>
  <si>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</si>
  <si>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</si>
  <si>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</si>
  <si>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</si>
  <si>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Sume ce se repartizează în baza prevederilor</t>
  </si>
  <si>
    <t>-art.4 din Ordonanța de urgență a Guvernului nr.19/2006 privind utilizarea plajei Mării Negre și controlul activităților desfășurate pe plajă, aprobată cu modificări și completări prin Legea nr. 274/2006 cu modificările și completările ulterioare, pentru finanțarea serviciilor publice de salvare acvatică-salvamar și a posturilor de prim ajutor din județul Constanța , astfel:</t>
  </si>
  <si>
    <t xml:space="preserve">      -municipiului Constanța pentru stațiunile Constanța și Mamaia</t>
  </si>
  <si>
    <t xml:space="preserve">      -municipiului Mangalia pentru stațiunile Olimp, Neptun, Jupiter, Cap Aurora, Venus, Cordon, Saturn și Mangalia</t>
  </si>
  <si>
    <t xml:space="preserve">      -orașului Eforie pentru stațiunile Eforie Nord și Eforie Sud</t>
  </si>
  <si>
    <t xml:space="preserve">      -orașului Năvodari pentru stațiunea Năvodari</t>
  </si>
  <si>
    <t xml:space="preserve">      -comunei Costinești pentru stațiunea Costinești</t>
  </si>
  <si>
    <t xml:space="preserve">      -comunei Limanu pentru stațiunile 2 Mai și Vama Veche</t>
  </si>
  <si>
    <t xml:space="preserve">      -comunei 23 August</t>
  </si>
  <si>
    <t xml:space="preserve">      -comunei Tuzla</t>
  </si>
  <si>
    <t>Sume pentru aplicarea prevederilor Legii nr.26 /2019 pentru modificarea şi completarea Ordonanței Guvernului nr. 27/1996 privind acordarea de facilități persoanelor care domiciliază sau lucrează în unele localități din Munții Apuseni şi în Rezervația Biosferei „Delta Dunării”</t>
  </si>
  <si>
    <t>- mii lei -</t>
  </si>
  <si>
    <t>Comune, orașe, municipii</t>
  </si>
  <si>
    <t>Județ</t>
  </si>
  <si>
    <t>Sume rezervate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</si>
</sst>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"/>
    <numFmt numFmtId="165" formatCode="#,##0&quot;      &quot;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2"/>
      <color indexed="8"/>
      <name val="Arial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top"/>
    </xf>
    <xf numFmtId="0" fontId="1" fillId="0" borderId="0"/>
    <xf numFmtId="0" fontId="5" fillId="0" borderId="0"/>
    <xf numFmtId="0" fontId="6" fillId="0" borderId="0"/>
    <xf numFmtId="0" fontId="1" fillId="0" borderId="0"/>
  </cellStyleXfs>
  <cellXfs count="56">
    <xf numFmtId="0" fontId="0" fillId="0" borderId="0" xfId="0">
      <alignment vertical="top"/>
    </xf>
    <xf numFmtId="0" fontId="2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2" fillId="0" borderId="0" xfId="0" applyFont="1" applyFill="1" applyAlignment="1"/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right" vertical="top"/>
    </xf>
    <xf numFmtId="0" fontId="2" fillId="0" borderId="4" xfId="1" applyFont="1" applyFill="1" applyBorder="1" applyAlignment="1">
      <alignment horizontal="center" vertical="center" wrapText="1"/>
    </xf>
    <xf numFmtId="3" fontId="2" fillId="0" borderId="0" xfId="1" applyNumberFormat="1" applyFont="1" applyFill="1"/>
    <xf numFmtId="3" fontId="3" fillId="0" borderId="7" xfId="1" applyNumberFormat="1" applyFont="1" applyFill="1" applyBorder="1" applyAlignment="1"/>
    <xf numFmtId="0" fontId="2" fillId="0" borderId="8" xfId="1" applyFont="1" applyFill="1" applyBorder="1" applyProtection="1">
      <protection locked="0"/>
    </xf>
    <xf numFmtId="3" fontId="2" fillId="0" borderId="9" xfId="1" applyNumberFormat="1" applyFont="1" applyBorder="1" applyAlignment="1"/>
    <xf numFmtId="3" fontId="2" fillId="0" borderId="8" xfId="3" applyNumberFormat="1" applyFont="1" applyBorder="1" applyAlignment="1">
      <alignment horizontal="right"/>
    </xf>
    <xf numFmtId="164" fontId="2" fillId="0" borderId="8" xfId="2" applyNumberFormat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wrapText="1"/>
      <protection locked="0"/>
    </xf>
    <xf numFmtId="3" fontId="2" fillId="0" borderId="8" xfId="1" applyNumberFormat="1" applyFont="1" applyFill="1" applyBorder="1" applyAlignment="1" applyProtection="1">
      <alignment wrapText="1"/>
      <protection locked="0"/>
    </xf>
    <xf numFmtId="3" fontId="2" fillId="0" borderId="10" xfId="1" applyNumberFormat="1" applyFont="1" applyFill="1" applyBorder="1" applyAlignment="1" applyProtection="1">
      <alignment horizontal="center" wrapText="1"/>
      <protection locked="0"/>
    </xf>
    <xf numFmtId="0" fontId="2" fillId="0" borderId="10" xfId="1" applyFont="1" applyFill="1" applyBorder="1"/>
    <xf numFmtId="49" fontId="2" fillId="0" borderId="11" xfId="1" applyNumberFormat="1" applyFont="1" applyFill="1" applyBorder="1" applyAlignment="1">
      <alignment horizontal="justify"/>
    </xf>
    <xf numFmtId="3" fontId="2" fillId="0" borderId="12" xfId="0" applyNumberFormat="1" applyFont="1" applyFill="1" applyBorder="1" applyAlignment="1"/>
    <xf numFmtId="3" fontId="2" fillId="0" borderId="10" xfId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 applyAlignment="1">
      <alignment wrapText="1"/>
    </xf>
    <xf numFmtId="3" fontId="2" fillId="0" borderId="12" xfId="4" applyNumberFormat="1" applyFont="1" applyFill="1" applyBorder="1" applyAlignment="1">
      <alignment horizontal="center"/>
    </xf>
    <xf numFmtId="3" fontId="2" fillId="0" borderId="14" xfId="4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3" fontId="2" fillId="0" borderId="17" xfId="4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Fill="1" applyAlignment="1"/>
    <xf numFmtId="164" fontId="2" fillId="0" borderId="10" xfId="2" applyNumberFormat="1" applyFont="1" applyFill="1" applyBorder="1" applyAlignment="1" applyProtection="1">
      <alignment horizontal="center"/>
    </xf>
    <xf numFmtId="0" fontId="2" fillId="0" borderId="0" xfId="1" applyFont="1" applyFill="1" applyBorder="1"/>
    <xf numFmtId="49" fontId="7" fillId="0" borderId="0" xfId="1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/>
    <xf numFmtId="3" fontId="2" fillId="0" borderId="19" xfId="0" applyNumberFormat="1" applyFont="1" applyFill="1" applyBorder="1" applyAlignment="1"/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5">
    <cellStyle name="Normal" xfId="0" builtinId="0"/>
    <cellStyle name="Normal 10" xfId="1"/>
    <cellStyle name="Normal 2 3_CAIET FUNDAMENTARI 2013 FINAL   bun " xfId="4"/>
    <cellStyle name="Normal 2 3_CAIET FUNDAMENTARI 2013 FINAL   bun  2" xfId="3"/>
    <cellStyle name="Normal_vp si po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0FD1"/>
  </sheetPr>
  <dimension ref="A1:N61"/>
  <sheetViews>
    <sheetView tabSelected="1" view="pageBreakPreview" topLeftCell="A55" zoomScaleNormal="75" zoomScaleSheetLayoutView="100" workbookViewId="0">
      <selection activeCell="J11" sqref="J11"/>
    </sheetView>
  </sheetViews>
  <sheetFormatPr defaultRowHeight="14.25" x14ac:dyDescent="0.2"/>
  <cols>
    <col min="1" max="1" width="6" style="4" customWidth="1"/>
    <col min="2" max="2" width="56.5703125" style="4" customWidth="1"/>
    <col min="3" max="5" width="15.28515625" style="4" customWidth="1"/>
    <col min="6" max="6" width="15.7109375" style="4" customWidth="1"/>
    <col min="7" max="7" width="15.140625" style="4" customWidth="1"/>
    <col min="8" max="8" width="16" style="4" customWidth="1"/>
    <col min="9" max="9" width="13.7109375" style="4" customWidth="1"/>
    <col min="10" max="10" width="11.85546875" style="4" customWidth="1"/>
    <col min="11" max="11" width="13.28515625" style="4" customWidth="1"/>
    <col min="12" max="12" width="13.85546875" style="4" customWidth="1"/>
    <col min="13" max="13" width="9.140625" style="4" customWidth="1"/>
    <col min="14" max="14" width="10.85546875" style="4" customWidth="1"/>
    <col min="15" max="16384" width="9.140625" style="4"/>
  </cols>
  <sheetData>
    <row r="1" spans="1:14" ht="18" customHeight="1" x14ac:dyDescent="0.25">
      <c r="A1" s="1"/>
      <c r="B1" s="1"/>
      <c r="C1" s="2"/>
      <c r="D1" s="2"/>
      <c r="E1" s="2"/>
      <c r="F1" s="3"/>
      <c r="G1" s="3"/>
      <c r="H1" s="3" t="s">
        <v>0</v>
      </c>
      <c r="I1" s="1"/>
      <c r="J1" s="1"/>
      <c r="K1" s="1"/>
      <c r="L1" s="1"/>
    </row>
    <row r="2" spans="1:14" ht="15" x14ac:dyDescent="0.25">
      <c r="A2" s="47" t="s">
        <v>1</v>
      </c>
      <c r="B2" s="47"/>
      <c r="C2" s="47"/>
      <c r="D2" s="47"/>
      <c r="E2" s="47"/>
      <c r="F2" s="47"/>
      <c r="G2" s="47"/>
      <c r="H2" s="47"/>
      <c r="I2" s="9"/>
      <c r="J2" s="9"/>
      <c r="K2" s="9"/>
      <c r="L2" s="9"/>
    </row>
    <row r="3" spans="1:14" ht="17.25" customHeight="1" x14ac:dyDescent="0.2">
      <c r="A3" s="48" t="s">
        <v>2</v>
      </c>
      <c r="B3" s="48"/>
      <c r="C3" s="48"/>
      <c r="D3" s="48"/>
      <c r="E3" s="48"/>
      <c r="F3" s="48"/>
      <c r="G3" s="48"/>
      <c r="H3" s="48"/>
      <c r="I3" s="1"/>
      <c r="J3" s="1"/>
      <c r="K3" s="9"/>
      <c r="L3" s="9"/>
    </row>
    <row r="4" spans="1:14" ht="17.25" customHeight="1" x14ac:dyDescent="0.2">
      <c r="A4" s="48" t="s">
        <v>3</v>
      </c>
      <c r="B4" s="48"/>
      <c r="C4" s="48"/>
      <c r="D4" s="48"/>
      <c r="E4" s="48"/>
      <c r="F4" s="48"/>
      <c r="G4" s="48"/>
      <c r="H4" s="48"/>
      <c r="I4" s="1"/>
      <c r="J4" s="1"/>
      <c r="K4" s="1"/>
      <c r="L4" s="1"/>
    </row>
    <row r="5" spans="1:14" ht="15.75" customHeight="1" x14ac:dyDescent="0.2">
      <c r="A5" s="5"/>
      <c r="B5" s="5"/>
      <c r="C5" s="6"/>
      <c r="D5" s="6"/>
      <c r="E5" s="6"/>
      <c r="F5" s="7"/>
      <c r="G5" s="7"/>
      <c r="H5" s="37" t="s">
        <v>62</v>
      </c>
      <c r="I5" s="1"/>
      <c r="J5" s="1"/>
      <c r="K5" s="1"/>
      <c r="L5" s="1"/>
    </row>
    <row r="6" spans="1:14" ht="18.75" customHeight="1" x14ac:dyDescent="0.2">
      <c r="A6" s="49" t="s">
        <v>4</v>
      </c>
      <c r="B6" s="51" t="s">
        <v>5</v>
      </c>
      <c r="C6" s="49" t="s">
        <v>6</v>
      </c>
      <c r="D6" s="53" t="s">
        <v>7</v>
      </c>
      <c r="E6" s="54"/>
      <c r="F6" s="55" t="s">
        <v>8</v>
      </c>
      <c r="G6" s="55"/>
      <c r="H6" s="55"/>
      <c r="I6" s="1"/>
      <c r="J6" s="9"/>
      <c r="K6" s="9"/>
      <c r="L6" s="9"/>
    </row>
    <row r="7" spans="1:14" ht="30.75" customHeight="1" x14ac:dyDescent="0.2">
      <c r="A7" s="50"/>
      <c r="B7" s="52"/>
      <c r="C7" s="50"/>
      <c r="D7" s="8" t="s">
        <v>64</v>
      </c>
      <c r="E7" s="8" t="s">
        <v>63</v>
      </c>
      <c r="F7" s="8">
        <v>2021</v>
      </c>
      <c r="G7" s="8">
        <v>2022</v>
      </c>
      <c r="H7" s="8">
        <v>2023</v>
      </c>
      <c r="I7" s="9"/>
      <c r="J7" s="9"/>
      <c r="K7" s="9"/>
      <c r="L7" s="9"/>
    </row>
    <row r="8" spans="1:14" ht="24.95" customHeight="1" x14ac:dyDescent="0.25">
      <c r="A8" s="45" t="s">
        <v>9</v>
      </c>
      <c r="B8" s="46"/>
      <c r="C8" s="10">
        <f>SUM(C9:C49)+C50+C60+C61</f>
        <v>8129159</v>
      </c>
      <c r="D8" s="10">
        <f t="shared" ref="D8:H8" si="0">SUM(D9:D49)+D50+D60</f>
        <v>2567221</v>
      </c>
      <c r="E8" s="10">
        <f t="shared" si="0"/>
        <v>5503469</v>
      </c>
      <c r="F8" s="10">
        <f t="shared" si="0"/>
        <v>4928616</v>
      </c>
      <c r="G8" s="10">
        <f t="shared" si="0"/>
        <v>2833666</v>
      </c>
      <c r="H8" s="10">
        <f t="shared" si="0"/>
        <v>2746069</v>
      </c>
      <c r="I8" s="9"/>
      <c r="J8" s="9"/>
      <c r="K8" s="9"/>
      <c r="L8" s="9"/>
    </row>
    <row r="9" spans="1:14" ht="17.100000000000001" customHeight="1" x14ac:dyDescent="0.2">
      <c r="A9" s="14">
        <v>1</v>
      </c>
      <c r="B9" s="11" t="s">
        <v>10</v>
      </c>
      <c r="C9" s="12">
        <f>D9+E9</f>
        <v>128359</v>
      </c>
      <c r="D9" s="12">
        <v>40349</v>
      </c>
      <c r="E9" s="12">
        <f>88009+1</f>
        <v>88010</v>
      </c>
      <c r="F9" s="13">
        <v>86287</v>
      </c>
      <c r="G9" s="13">
        <v>49610</v>
      </c>
      <c r="H9" s="13">
        <v>48076</v>
      </c>
      <c r="I9" s="9"/>
      <c r="J9" s="9"/>
      <c r="K9" s="9"/>
      <c r="L9" s="9"/>
      <c r="M9" s="34"/>
      <c r="N9" s="34"/>
    </row>
    <row r="10" spans="1:14" ht="17.100000000000001" customHeight="1" x14ac:dyDescent="0.2">
      <c r="A10" s="14">
        <v>2</v>
      </c>
      <c r="B10" s="11" t="s">
        <v>11</v>
      </c>
      <c r="C10" s="12">
        <f t="shared" ref="C10:C49" si="1">D10+E10</f>
        <v>138153</v>
      </c>
      <c r="D10" s="12">
        <v>45378</v>
      </c>
      <c r="E10" s="12">
        <v>92775</v>
      </c>
      <c r="F10" s="13">
        <v>104699</v>
      </c>
      <c r="G10" s="13">
        <v>60196</v>
      </c>
      <c r="H10" s="13">
        <v>58335</v>
      </c>
      <c r="I10" s="9"/>
      <c r="J10" s="9"/>
      <c r="K10" s="9"/>
      <c r="L10" s="1"/>
    </row>
    <row r="11" spans="1:14" ht="17.100000000000001" customHeight="1" x14ac:dyDescent="0.2">
      <c r="A11" s="14">
        <v>3</v>
      </c>
      <c r="B11" s="11" t="s">
        <v>12</v>
      </c>
      <c r="C11" s="12">
        <f t="shared" si="1"/>
        <v>152915</v>
      </c>
      <c r="D11" s="12">
        <f>51250-1</f>
        <v>51249</v>
      </c>
      <c r="E11" s="12">
        <v>101666</v>
      </c>
      <c r="F11" s="13">
        <v>112175</v>
      </c>
      <c r="G11" s="13">
        <v>64494</v>
      </c>
      <c r="H11" s="13">
        <v>62500</v>
      </c>
      <c r="I11" s="9"/>
      <c r="J11" s="9"/>
      <c r="K11" s="9"/>
      <c r="L11" s="1"/>
    </row>
    <row r="12" spans="1:14" ht="17.100000000000001" customHeight="1" x14ac:dyDescent="0.2">
      <c r="A12" s="14">
        <v>4</v>
      </c>
      <c r="B12" s="11" t="s">
        <v>13</v>
      </c>
      <c r="C12" s="12">
        <f t="shared" si="1"/>
        <v>401635</v>
      </c>
      <c r="D12" s="12">
        <v>129556</v>
      </c>
      <c r="E12" s="12">
        <v>272079</v>
      </c>
      <c r="F12" s="13">
        <v>204162</v>
      </c>
      <c r="G12" s="13">
        <v>117381</v>
      </c>
      <c r="H12" s="13">
        <v>113753</v>
      </c>
      <c r="I12" s="9"/>
      <c r="J12" s="9"/>
      <c r="K12" s="9"/>
      <c r="L12" s="1"/>
    </row>
    <row r="13" spans="1:14" ht="17.100000000000001" customHeight="1" x14ac:dyDescent="0.2">
      <c r="A13" s="14">
        <v>5</v>
      </c>
      <c r="B13" s="11" t="s">
        <v>14</v>
      </c>
      <c r="C13" s="12">
        <f t="shared" si="1"/>
        <v>186997</v>
      </c>
      <c r="D13" s="12">
        <v>67336</v>
      </c>
      <c r="E13" s="12">
        <v>119661</v>
      </c>
      <c r="F13" s="13">
        <v>131674</v>
      </c>
      <c r="G13" s="13">
        <v>75705</v>
      </c>
      <c r="H13" s="13">
        <v>73365</v>
      </c>
      <c r="I13" s="9"/>
      <c r="J13" s="9"/>
      <c r="K13" s="9"/>
      <c r="L13" s="1"/>
    </row>
    <row r="14" spans="1:14" ht="17.100000000000001" customHeight="1" x14ac:dyDescent="0.2">
      <c r="A14" s="14">
        <v>6</v>
      </c>
      <c r="B14" s="11" t="s">
        <v>15</v>
      </c>
      <c r="C14" s="12">
        <f t="shared" si="1"/>
        <v>171178</v>
      </c>
      <c r="D14" s="12">
        <v>52246</v>
      </c>
      <c r="E14" s="12">
        <v>118932</v>
      </c>
      <c r="F14" s="13">
        <v>95822</v>
      </c>
      <c r="G14" s="13">
        <v>55092</v>
      </c>
      <c r="H14" s="13">
        <v>53389</v>
      </c>
      <c r="I14" s="9"/>
      <c r="J14" s="9"/>
      <c r="K14" s="9"/>
      <c r="L14" s="1"/>
    </row>
    <row r="15" spans="1:14" ht="17.100000000000001" customHeight="1" x14ac:dyDescent="0.2">
      <c r="A15" s="14">
        <v>7</v>
      </c>
      <c r="B15" s="11" t="s">
        <v>16</v>
      </c>
      <c r="C15" s="12">
        <f t="shared" si="1"/>
        <v>301392</v>
      </c>
      <c r="D15" s="12">
        <v>89192</v>
      </c>
      <c r="E15" s="12">
        <v>212200</v>
      </c>
      <c r="F15" s="13">
        <v>166635</v>
      </c>
      <c r="G15" s="13">
        <v>95805</v>
      </c>
      <c r="H15" s="13">
        <v>92844</v>
      </c>
      <c r="I15" s="9"/>
      <c r="J15" s="9"/>
      <c r="K15" s="9"/>
      <c r="L15" s="1"/>
    </row>
    <row r="16" spans="1:14" ht="17.100000000000001" customHeight="1" x14ac:dyDescent="0.2">
      <c r="A16" s="14">
        <v>8</v>
      </c>
      <c r="B16" s="11" t="s">
        <v>17</v>
      </c>
      <c r="C16" s="12">
        <f t="shared" si="1"/>
        <v>77978</v>
      </c>
      <c r="D16" s="12">
        <v>37004</v>
      </c>
      <c r="E16" s="12">
        <v>40974</v>
      </c>
      <c r="F16" s="13">
        <v>95269</v>
      </c>
      <c r="G16" s="13">
        <v>54774</v>
      </c>
      <c r="H16" s="13">
        <v>53081</v>
      </c>
      <c r="I16" s="9"/>
      <c r="J16" s="9"/>
      <c r="K16" s="9"/>
      <c r="L16" s="1"/>
    </row>
    <row r="17" spans="1:12" ht="17.100000000000001" customHeight="1" x14ac:dyDescent="0.2">
      <c r="A17" s="14">
        <v>9</v>
      </c>
      <c r="B17" s="11" t="s">
        <v>18</v>
      </c>
      <c r="C17" s="12">
        <f t="shared" si="1"/>
        <v>142462</v>
      </c>
      <c r="D17" s="12">
        <v>52646</v>
      </c>
      <c r="E17" s="12">
        <v>89816</v>
      </c>
      <c r="F17" s="13">
        <v>89758</v>
      </c>
      <c r="G17" s="13">
        <v>51606</v>
      </c>
      <c r="H17" s="13">
        <v>50010</v>
      </c>
      <c r="I17" s="9"/>
      <c r="J17" s="9"/>
      <c r="K17" s="9"/>
      <c r="L17" s="1"/>
    </row>
    <row r="18" spans="1:12" ht="17.100000000000001" customHeight="1" x14ac:dyDescent="0.2">
      <c r="A18" s="14">
        <v>10</v>
      </c>
      <c r="B18" s="11" t="s">
        <v>19</v>
      </c>
      <c r="C18" s="12">
        <f t="shared" si="1"/>
        <v>253286</v>
      </c>
      <c r="D18" s="12">
        <v>76677</v>
      </c>
      <c r="E18" s="12">
        <v>176609</v>
      </c>
      <c r="F18" s="13">
        <v>128143</v>
      </c>
      <c r="G18" s="13">
        <v>73675</v>
      </c>
      <c r="H18" s="13">
        <v>71397</v>
      </c>
      <c r="I18" s="9"/>
      <c r="J18" s="9"/>
      <c r="K18" s="9"/>
      <c r="L18" s="1"/>
    </row>
    <row r="19" spans="1:12" ht="17.100000000000001" customHeight="1" x14ac:dyDescent="0.2">
      <c r="A19" s="14">
        <v>11</v>
      </c>
      <c r="B19" s="11" t="s">
        <v>20</v>
      </c>
      <c r="C19" s="12">
        <f t="shared" si="1"/>
        <v>198453</v>
      </c>
      <c r="D19" s="12">
        <v>57447</v>
      </c>
      <c r="E19" s="12">
        <v>141006</v>
      </c>
      <c r="F19" s="13">
        <v>127505</v>
      </c>
      <c r="G19" s="13">
        <v>73308</v>
      </c>
      <c r="H19" s="13">
        <v>71042</v>
      </c>
      <c r="I19" s="9"/>
      <c r="J19" s="9"/>
      <c r="K19" s="9"/>
      <c r="L19" s="1"/>
    </row>
    <row r="20" spans="1:12" ht="17.100000000000001" customHeight="1" x14ac:dyDescent="0.2">
      <c r="A20" s="14">
        <v>12</v>
      </c>
      <c r="B20" s="11" t="s">
        <v>21</v>
      </c>
      <c r="C20" s="12">
        <f t="shared" si="1"/>
        <v>166104</v>
      </c>
      <c r="D20" s="12">
        <v>53979</v>
      </c>
      <c r="E20" s="12">
        <v>112125</v>
      </c>
      <c r="F20" s="13">
        <v>96570</v>
      </c>
      <c r="G20" s="13">
        <v>55522</v>
      </c>
      <c r="H20" s="13">
        <v>53806</v>
      </c>
      <c r="I20" s="9"/>
      <c r="J20" s="9"/>
      <c r="K20" s="9"/>
      <c r="L20" s="1"/>
    </row>
    <row r="21" spans="1:12" ht="17.100000000000001" customHeight="1" x14ac:dyDescent="0.2">
      <c r="A21" s="14">
        <v>13</v>
      </c>
      <c r="B21" s="11" t="s">
        <v>22</v>
      </c>
      <c r="C21" s="12">
        <f t="shared" si="1"/>
        <v>18116</v>
      </c>
      <c r="D21" s="12">
        <v>0</v>
      </c>
      <c r="E21" s="12">
        <v>18116</v>
      </c>
      <c r="F21" s="13">
        <v>100401</v>
      </c>
      <c r="G21" s="13">
        <v>57725</v>
      </c>
      <c r="H21" s="13">
        <v>55940</v>
      </c>
      <c r="I21" s="9"/>
      <c r="J21" s="9"/>
      <c r="K21" s="9"/>
      <c r="L21" s="1"/>
    </row>
    <row r="22" spans="1:12" ht="17.100000000000001" customHeight="1" x14ac:dyDescent="0.2">
      <c r="A22" s="14">
        <v>14</v>
      </c>
      <c r="B22" s="11" t="s">
        <v>23</v>
      </c>
      <c r="C22" s="12">
        <f t="shared" si="1"/>
        <v>168881</v>
      </c>
      <c r="D22" s="12">
        <v>70366</v>
      </c>
      <c r="E22" s="12">
        <v>98515</v>
      </c>
      <c r="F22" s="13">
        <v>141072</v>
      </c>
      <c r="G22" s="13">
        <v>81108</v>
      </c>
      <c r="H22" s="13">
        <v>78601</v>
      </c>
      <c r="I22" s="9"/>
      <c r="J22" s="9"/>
      <c r="K22" s="9"/>
      <c r="L22" s="1"/>
    </row>
    <row r="23" spans="1:12" ht="17.100000000000001" customHeight="1" x14ac:dyDescent="0.2">
      <c r="A23" s="14">
        <v>15</v>
      </c>
      <c r="B23" s="11" t="s">
        <v>24</v>
      </c>
      <c r="C23" s="12">
        <f t="shared" si="1"/>
        <v>100709</v>
      </c>
      <c r="D23" s="12">
        <v>33336</v>
      </c>
      <c r="E23" s="12">
        <v>67373</v>
      </c>
      <c r="F23" s="13">
        <v>62444</v>
      </c>
      <c r="G23" s="13">
        <v>35902</v>
      </c>
      <c r="H23" s="13">
        <v>34792</v>
      </c>
      <c r="I23" s="9"/>
      <c r="J23" s="9"/>
      <c r="K23" s="9"/>
      <c r="L23" s="1"/>
    </row>
    <row r="24" spans="1:12" ht="17.100000000000001" customHeight="1" x14ac:dyDescent="0.2">
      <c r="A24" s="14">
        <v>16</v>
      </c>
      <c r="B24" s="11" t="s">
        <v>25</v>
      </c>
      <c r="C24" s="12">
        <f t="shared" si="1"/>
        <v>294622</v>
      </c>
      <c r="D24" s="12">
        <v>88460</v>
      </c>
      <c r="E24" s="12">
        <v>206162</v>
      </c>
      <c r="F24" s="13">
        <v>137081</v>
      </c>
      <c r="G24" s="13">
        <v>78814</v>
      </c>
      <c r="H24" s="13">
        <v>76377</v>
      </c>
      <c r="I24" s="9"/>
      <c r="J24" s="9"/>
      <c r="K24" s="9"/>
      <c r="L24" s="1"/>
    </row>
    <row r="25" spans="1:12" ht="17.100000000000001" customHeight="1" x14ac:dyDescent="0.2">
      <c r="A25" s="14">
        <v>17</v>
      </c>
      <c r="B25" s="11" t="s">
        <v>26</v>
      </c>
      <c r="C25" s="12">
        <f t="shared" si="1"/>
        <v>254604</v>
      </c>
      <c r="D25" s="12">
        <v>85473</v>
      </c>
      <c r="E25" s="12">
        <v>169131</v>
      </c>
      <c r="F25" s="13">
        <v>149218</v>
      </c>
      <c r="G25" s="13">
        <v>85792</v>
      </c>
      <c r="H25" s="13">
        <v>83140</v>
      </c>
      <c r="I25" s="9"/>
      <c r="J25" s="9"/>
      <c r="K25" s="9"/>
      <c r="L25" s="1"/>
    </row>
    <row r="26" spans="1:12" ht="16.5" customHeight="1" x14ac:dyDescent="0.2">
      <c r="A26" s="14">
        <v>18</v>
      </c>
      <c r="B26" s="11" t="s">
        <v>27</v>
      </c>
      <c r="C26" s="12">
        <f t="shared" si="1"/>
        <v>273691</v>
      </c>
      <c r="D26" s="12">
        <v>97925</v>
      </c>
      <c r="E26" s="12">
        <v>175766</v>
      </c>
      <c r="F26" s="13">
        <v>145055</v>
      </c>
      <c r="G26" s="13">
        <v>83398</v>
      </c>
      <c r="H26" s="13">
        <v>80820</v>
      </c>
      <c r="I26" s="9"/>
      <c r="J26" s="9"/>
      <c r="K26" s="9"/>
      <c r="L26" s="1"/>
    </row>
    <row r="27" spans="1:12" ht="17.100000000000001" customHeight="1" x14ac:dyDescent="0.2">
      <c r="A27" s="14">
        <v>19</v>
      </c>
      <c r="B27" s="11" t="s">
        <v>28</v>
      </c>
      <c r="C27" s="12">
        <f t="shared" si="1"/>
        <v>157562</v>
      </c>
      <c r="D27" s="12">
        <v>48349</v>
      </c>
      <c r="E27" s="12">
        <v>109213</v>
      </c>
      <c r="F27" s="13">
        <v>82360</v>
      </c>
      <c r="G27" s="13">
        <v>47352</v>
      </c>
      <c r="H27" s="13">
        <v>45888</v>
      </c>
      <c r="I27" s="9"/>
      <c r="J27" s="9"/>
      <c r="K27" s="9"/>
      <c r="L27" s="1"/>
    </row>
    <row r="28" spans="1:12" ht="17.100000000000001" customHeight="1" x14ac:dyDescent="0.2">
      <c r="A28" s="14">
        <v>20</v>
      </c>
      <c r="B28" s="11" t="s">
        <v>29</v>
      </c>
      <c r="C28" s="12">
        <f t="shared" si="1"/>
        <v>145654</v>
      </c>
      <c r="D28" s="12">
        <v>49613</v>
      </c>
      <c r="E28" s="12">
        <v>96041</v>
      </c>
      <c r="F28" s="13">
        <v>93745</v>
      </c>
      <c r="G28" s="13">
        <v>53898</v>
      </c>
      <c r="H28" s="13">
        <v>52232</v>
      </c>
      <c r="I28" s="9"/>
      <c r="J28" s="9"/>
      <c r="K28" s="9"/>
      <c r="L28" s="1"/>
    </row>
    <row r="29" spans="1:12" ht="17.100000000000001" customHeight="1" x14ac:dyDescent="0.2">
      <c r="A29" s="14">
        <v>21</v>
      </c>
      <c r="B29" s="11" t="s">
        <v>30</v>
      </c>
      <c r="C29" s="12">
        <f t="shared" si="1"/>
        <v>161999</v>
      </c>
      <c r="D29" s="12">
        <v>49994</v>
      </c>
      <c r="E29" s="12">
        <v>112005</v>
      </c>
      <c r="F29" s="13">
        <v>100184</v>
      </c>
      <c r="G29" s="13">
        <v>57600</v>
      </c>
      <c r="H29" s="13">
        <v>55819</v>
      </c>
      <c r="I29" s="9"/>
      <c r="J29" s="9"/>
      <c r="K29" s="9"/>
      <c r="L29" s="1"/>
    </row>
    <row r="30" spans="1:12" ht="17.100000000000001" customHeight="1" x14ac:dyDescent="0.2">
      <c r="A30" s="14">
        <v>22</v>
      </c>
      <c r="B30" s="11" t="s">
        <v>31</v>
      </c>
      <c r="C30" s="12">
        <f t="shared" si="1"/>
        <v>219788</v>
      </c>
      <c r="D30" s="12">
        <v>62908</v>
      </c>
      <c r="E30" s="12">
        <v>156880</v>
      </c>
      <c r="F30" s="13">
        <v>116053</v>
      </c>
      <c r="G30" s="13">
        <v>66724</v>
      </c>
      <c r="H30" s="13">
        <v>64661</v>
      </c>
      <c r="I30" s="9"/>
      <c r="J30" s="9"/>
      <c r="K30" s="9"/>
      <c r="L30" s="1"/>
    </row>
    <row r="31" spans="1:12" ht="17.100000000000001" customHeight="1" x14ac:dyDescent="0.2">
      <c r="A31" s="14">
        <v>23</v>
      </c>
      <c r="B31" s="11" t="s">
        <v>32</v>
      </c>
      <c r="C31" s="12">
        <f t="shared" si="1"/>
        <v>172486</v>
      </c>
      <c r="D31" s="12">
        <v>51478</v>
      </c>
      <c r="E31" s="12">
        <f>121007+1</f>
        <v>121008</v>
      </c>
      <c r="F31" s="13">
        <v>91124</v>
      </c>
      <c r="G31" s="13">
        <v>52391</v>
      </c>
      <c r="H31" s="13">
        <v>50771</v>
      </c>
      <c r="I31" s="9"/>
      <c r="J31" s="9"/>
      <c r="K31" s="9"/>
      <c r="L31" s="1"/>
    </row>
    <row r="32" spans="1:12" ht="17.100000000000001" customHeight="1" x14ac:dyDescent="0.2">
      <c r="A32" s="14">
        <v>24</v>
      </c>
      <c r="B32" s="11" t="s">
        <v>33</v>
      </c>
      <c r="C32" s="12">
        <f t="shared" si="1"/>
        <v>387085</v>
      </c>
      <c r="D32" s="12">
        <v>127059</v>
      </c>
      <c r="E32" s="12">
        <v>260026</v>
      </c>
      <c r="F32" s="13">
        <v>193142</v>
      </c>
      <c r="G32" s="13">
        <v>111045</v>
      </c>
      <c r="H32" s="13">
        <v>107613</v>
      </c>
      <c r="I32" s="9"/>
      <c r="J32" s="9"/>
      <c r="K32" s="9"/>
      <c r="L32" s="1"/>
    </row>
    <row r="33" spans="1:12" ht="16.5" customHeight="1" x14ac:dyDescent="0.2">
      <c r="A33" s="14">
        <v>25</v>
      </c>
      <c r="B33" s="11" t="s">
        <v>34</v>
      </c>
      <c r="C33" s="12">
        <f t="shared" si="1"/>
        <v>0</v>
      </c>
      <c r="D33" s="12">
        <v>0</v>
      </c>
      <c r="E33" s="12">
        <v>0</v>
      </c>
      <c r="F33" s="13">
        <v>36302</v>
      </c>
      <c r="G33" s="13">
        <v>20872</v>
      </c>
      <c r="H33" s="13">
        <v>20226</v>
      </c>
      <c r="I33" s="9"/>
      <c r="J33" s="9"/>
      <c r="K33" s="9"/>
      <c r="L33" s="1"/>
    </row>
    <row r="34" spans="1:12" ht="17.100000000000001" customHeight="1" x14ac:dyDescent="0.2">
      <c r="A34" s="14">
        <v>26</v>
      </c>
      <c r="B34" s="11" t="s">
        <v>35</v>
      </c>
      <c r="C34" s="12">
        <f t="shared" si="1"/>
        <v>248145</v>
      </c>
      <c r="D34" s="12">
        <v>80654</v>
      </c>
      <c r="E34" s="12">
        <v>167491</v>
      </c>
      <c r="F34" s="13">
        <v>137213</v>
      </c>
      <c r="G34" s="13">
        <v>78889</v>
      </c>
      <c r="H34" s="13">
        <v>76451</v>
      </c>
      <c r="I34" s="9"/>
      <c r="J34" s="9"/>
      <c r="K34" s="9"/>
      <c r="L34" s="1"/>
    </row>
    <row r="35" spans="1:12" ht="17.100000000000001" customHeight="1" x14ac:dyDescent="0.2">
      <c r="A35" s="14">
        <v>27</v>
      </c>
      <c r="B35" s="11" t="s">
        <v>36</v>
      </c>
      <c r="C35" s="12">
        <f t="shared" si="1"/>
        <v>162027</v>
      </c>
      <c r="D35" s="12">
        <v>48775</v>
      </c>
      <c r="E35" s="12">
        <v>113252</v>
      </c>
      <c r="F35" s="13">
        <v>92299</v>
      </c>
      <c r="G35" s="13">
        <v>53067</v>
      </c>
      <c r="H35" s="13">
        <v>51426</v>
      </c>
      <c r="I35" s="9"/>
      <c r="J35" s="9"/>
      <c r="K35" s="9"/>
      <c r="L35" s="1"/>
    </row>
    <row r="36" spans="1:12" ht="17.100000000000001" customHeight="1" x14ac:dyDescent="0.2">
      <c r="A36" s="14">
        <v>28</v>
      </c>
      <c r="B36" s="11" t="s">
        <v>37</v>
      </c>
      <c r="C36" s="12">
        <f t="shared" si="1"/>
        <v>214627</v>
      </c>
      <c r="D36" s="12">
        <v>70105</v>
      </c>
      <c r="E36" s="12">
        <v>144522</v>
      </c>
      <c r="F36" s="13">
        <v>125919</v>
      </c>
      <c r="G36" s="13">
        <v>72396</v>
      </c>
      <c r="H36" s="13">
        <v>70158</v>
      </c>
      <c r="I36" s="9"/>
      <c r="J36" s="9"/>
      <c r="K36" s="9"/>
      <c r="L36" s="1"/>
    </row>
    <row r="37" spans="1:12" ht="17.100000000000001" customHeight="1" x14ac:dyDescent="0.2">
      <c r="A37" s="14">
        <v>29</v>
      </c>
      <c r="B37" s="11" t="s">
        <v>38</v>
      </c>
      <c r="C37" s="12">
        <f t="shared" si="1"/>
        <v>348780</v>
      </c>
      <c r="D37" s="12">
        <v>107003</v>
      </c>
      <c r="E37" s="12">
        <v>241777</v>
      </c>
      <c r="F37" s="13">
        <v>181611</v>
      </c>
      <c r="G37" s="13">
        <v>104416</v>
      </c>
      <c r="H37" s="13">
        <v>101188</v>
      </c>
      <c r="I37" s="9"/>
      <c r="J37" s="9"/>
      <c r="K37" s="9"/>
      <c r="L37" s="1"/>
    </row>
    <row r="38" spans="1:12" ht="17.100000000000001" customHeight="1" x14ac:dyDescent="0.2">
      <c r="A38" s="14">
        <v>30</v>
      </c>
      <c r="B38" s="11" t="s">
        <v>39</v>
      </c>
      <c r="C38" s="12">
        <f t="shared" si="1"/>
        <v>261287</v>
      </c>
      <c r="D38" s="12">
        <v>72556</v>
      </c>
      <c r="E38" s="12">
        <v>188731</v>
      </c>
      <c r="F38" s="13">
        <v>121679</v>
      </c>
      <c r="G38" s="13">
        <v>69958</v>
      </c>
      <c r="H38" s="13">
        <v>67796</v>
      </c>
      <c r="I38" s="9"/>
      <c r="J38" s="9"/>
      <c r="K38" s="9"/>
      <c r="L38" s="1"/>
    </row>
    <row r="39" spans="1:12" ht="16.5" customHeight="1" x14ac:dyDescent="0.2">
      <c r="A39" s="14">
        <v>31</v>
      </c>
      <c r="B39" s="11" t="s">
        <v>40</v>
      </c>
      <c r="C39" s="12">
        <f t="shared" si="1"/>
        <v>258741</v>
      </c>
      <c r="D39" s="12">
        <v>89578</v>
      </c>
      <c r="E39" s="12">
        <v>169163</v>
      </c>
      <c r="F39" s="13">
        <v>133070</v>
      </c>
      <c r="G39" s="13">
        <v>76507</v>
      </c>
      <c r="H39" s="13">
        <v>74142</v>
      </c>
      <c r="I39" s="9"/>
      <c r="J39" s="9"/>
      <c r="K39" s="9"/>
      <c r="L39" s="1"/>
    </row>
    <row r="40" spans="1:12" ht="17.100000000000001" customHeight="1" x14ac:dyDescent="0.2">
      <c r="A40" s="14">
        <v>32</v>
      </c>
      <c r="B40" s="11" t="s">
        <v>41</v>
      </c>
      <c r="C40" s="12">
        <f t="shared" si="1"/>
        <v>159817</v>
      </c>
      <c r="D40" s="12">
        <v>52920</v>
      </c>
      <c r="E40" s="12">
        <v>106897</v>
      </c>
      <c r="F40" s="13">
        <v>93313</v>
      </c>
      <c r="G40" s="13">
        <v>53650</v>
      </c>
      <c r="H40" s="13">
        <v>51991</v>
      </c>
      <c r="I40" s="9"/>
      <c r="J40" s="9"/>
      <c r="K40" s="9"/>
      <c r="L40" s="1"/>
    </row>
    <row r="41" spans="1:12" ht="17.100000000000001" customHeight="1" x14ac:dyDescent="0.2">
      <c r="A41" s="14">
        <v>33</v>
      </c>
      <c r="B41" s="11" t="s">
        <v>42</v>
      </c>
      <c r="C41" s="12">
        <f t="shared" si="1"/>
        <v>122745</v>
      </c>
      <c r="D41" s="12">
        <v>37771</v>
      </c>
      <c r="E41" s="12">
        <v>84974</v>
      </c>
      <c r="F41" s="13">
        <v>69417</v>
      </c>
      <c r="G41" s="13">
        <v>39911</v>
      </c>
      <c r="H41" s="13">
        <v>38677</v>
      </c>
      <c r="I41" s="9"/>
      <c r="J41" s="9"/>
      <c r="K41" s="9"/>
      <c r="L41" s="1"/>
    </row>
    <row r="42" spans="1:12" ht="17.100000000000001" customHeight="1" x14ac:dyDescent="0.2">
      <c r="A42" s="14">
        <v>34</v>
      </c>
      <c r="B42" s="11" t="s">
        <v>43</v>
      </c>
      <c r="C42" s="12">
        <f t="shared" si="1"/>
        <v>70660</v>
      </c>
      <c r="D42" s="12">
        <v>26235</v>
      </c>
      <c r="E42" s="12">
        <v>44425</v>
      </c>
      <c r="F42" s="13">
        <v>79453</v>
      </c>
      <c r="G42" s="13">
        <v>45681</v>
      </c>
      <c r="H42" s="13">
        <v>44269</v>
      </c>
      <c r="I42" s="9"/>
      <c r="J42" s="9"/>
      <c r="K42" s="9"/>
      <c r="L42" s="1"/>
    </row>
    <row r="43" spans="1:12" ht="17.100000000000001" customHeight="1" x14ac:dyDescent="0.2">
      <c r="A43" s="14">
        <v>35</v>
      </c>
      <c r="B43" s="11" t="s">
        <v>44</v>
      </c>
      <c r="C43" s="12">
        <f t="shared" si="1"/>
        <v>450047</v>
      </c>
      <c r="D43" s="12">
        <v>137991</v>
      </c>
      <c r="E43" s="12">
        <v>312056</v>
      </c>
      <c r="F43" s="13">
        <v>245639</v>
      </c>
      <c r="G43" s="13">
        <v>141228</v>
      </c>
      <c r="H43" s="13">
        <v>136862</v>
      </c>
      <c r="I43" s="9"/>
      <c r="J43" s="9"/>
      <c r="K43" s="9"/>
      <c r="L43" s="1"/>
    </row>
    <row r="44" spans="1:12" ht="17.100000000000001" customHeight="1" x14ac:dyDescent="0.2">
      <c r="A44" s="14">
        <v>36</v>
      </c>
      <c r="B44" s="11" t="s">
        <v>45</v>
      </c>
      <c r="C44" s="12">
        <f t="shared" si="1"/>
        <v>253429</v>
      </c>
      <c r="D44" s="12">
        <v>71281</v>
      </c>
      <c r="E44" s="12">
        <v>182148</v>
      </c>
      <c r="F44" s="13">
        <v>127403</v>
      </c>
      <c r="G44" s="13">
        <v>73249</v>
      </c>
      <c r="H44" s="13">
        <v>70985</v>
      </c>
      <c r="I44" s="9"/>
      <c r="J44" s="9"/>
      <c r="K44" s="9"/>
      <c r="L44" s="1"/>
    </row>
    <row r="45" spans="1:12" ht="16.5" customHeight="1" x14ac:dyDescent="0.2">
      <c r="A45" s="14">
        <v>37</v>
      </c>
      <c r="B45" s="11" t="s">
        <v>46</v>
      </c>
      <c r="C45" s="12">
        <f t="shared" si="1"/>
        <v>49098</v>
      </c>
      <c r="D45" s="12">
        <v>16076</v>
      </c>
      <c r="E45" s="12">
        <v>33022</v>
      </c>
      <c r="F45" s="13">
        <v>120782</v>
      </c>
      <c r="G45" s="13">
        <v>69443</v>
      </c>
      <c r="H45" s="13">
        <v>67296</v>
      </c>
      <c r="I45" s="9"/>
      <c r="J45" s="9"/>
      <c r="K45" s="9"/>
      <c r="L45" s="1"/>
    </row>
    <row r="46" spans="1:12" ht="16.5" customHeight="1" x14ac:dyDescent="0.2">
      <c r="A46" s="14">
        <v>38</v>
      </c>
      <c r="B46" s="11" t="s">
        <v>47</v>
      </c>
      <c r="C46" s="12">
        <f t="shared" si="1"/>
        <v>95423</v>
      </c>
      <c r="D46" s="12">
        <v>31007</v>
      </c>
      <c r="E46" s="12">
        <v>64416</v>
      </c>
      <c r="F46" s="13">
        <v>90070</v>
      </c>
      <c r="G46" s="13">
        <v>51785</v>
      </c>
      <c r="H46" s="13">
        <v>50184</v>
      </c>
      <c r="I46" s="9"/>
      <c r="J46" s="9"/>
      <c r="K46" s="9"/>
      <c r="L46" s="1"/>
    </row>
    <row r="47" spans="1:12" ht="17.100000000000001" customHeight="1" x14ac:dyDescent="0.2">
      <c r="A47" s="14">
        <v>39</v>
      </c>
      <c r="B47" s="11" t="s">
        <v>48</v>
      </c>
      <c r="C47" s="12">
        <f t="shared" si="1"/>
        <v>275336</v>
      </c>
      <c r="D47" s="12">
        <f>74940-1</f>
        <v>74939</v>
      </c>
      <c r="E47" s="12">
        <v>200397</v>
      </c>
      <c r="F47" s="13">
        <v>192161</v>
      </c>
      <c r="G47" s="13">
        <v>110481</v>
      </c>
      <c r="H47" s="13">
        <v>107066</v>
      </c>
      <c r="I47" s="9"/>
      <c r="J47" s="9"/>
      <c r="K47" s="9"/>
      <c r="L47" s="1"/>
    </row>
    <row r="48" spans="1:12" ht="17.100000000000001" customHeight="1" x14ac:dyDescent="0.2">
      <c r="A48" s="14">
        <v>40</v>
      </c>
      <c r="B48" s="11" t="s">
        <v>49</v>
      </c>
      <c r="C48" s="12">
        <f t="shared" si="1"/>
        <v>189758</v>
      </c>
      <c r="D48" s="12">
        <v>61966</v>
      </c>
      <c r="E48" s="12">
        <v>127792</v>
      </c>
      <c r="F48" s="13">
        <v>109196</v>
      </c>
      <c r="G48" s="13">
        <v>62780</v>
      </c>
      <c r="H48" s="13">
        <v>60841</v>
      </c>
      <c r="I48" s="9"/>
      <c r="J48" s="9"/>
      <c r="K48" s="9"/>
      <c r="L48" s="1"/>
    </row>
    <row r="49" spans="1:12" ht="17.100000000000001" customHeight="1" x14ac:dyDescent="0.2">
      <c r="A49" s="14">
        <v>41</v>
      </c>
      <c r="B49" s="11" t="s">
        <v>50</v>
      </c>
      <c r="C49" s="12">
        <f t="shared" si="1"/>
        <v>236661</v>
      </c>
      <c r="D49" s="12">
        <v>70344</v>
      </c>
      <c r="E49" s="12">
        <v>166317</v>
      </c>
      <c r="F49" s="13">
        <v>122511</v>
      </c>
      <c r="G49" s="13">
        <v>70436</v>
      </c>
      <c r="H49" s="13">
        <v>68259</v>
      </c>
      <c r="I49" s="9"/>
      <c r="J49" s="9"/>
      <c r="K49" s="9"/>
      <c r="L49" s="1"/>
    </row>
    <row r="50" spans="1:12" ht="18" customHeight="1" x14ac:dyDescent="0.2">
      <c r="A50" s="35">
        <v>42</v>
      </c>
      <c r="B50" s="15" t="s">
        <v>51</v>
      </c>
      <c r="C50" s="16">
        <v>14526</v>
      </c>
      <c r="D50" s="16"/>
      <c r="E50" s="16"/>
      <c r="F50" s="33"/>
      <c r="G50" s="33"/>
      <c r="H50" s="17"/>
      <c r="I50" s="9"/>
      <c r="J50" s="1"/>
      <c r="K50" s="9"/>
      <c r="L50" s="1"/>
    </row>
    <row r="51" spans="1:12" s="22" customFormat="1" ht="103.5" customHeight="1" x14ac:dyDescent="0.2">
      <c r="A51" s="18"/>
      <c r="B51" s="19" t="s">
        <v>52</v>
      </c>
      <c r="C51" s="20"/>
      <c r="D51" s="20"/>
      <c r="E51" s="20"/>
      <c r="F51" s="25"/>
      <c r="G51" s="26"/>
      <c r="H51" s="21"/>
      <c r="I51" s="9"/>
      <c r="J51" s="36"/>
      <c r="K51" s="9"/>
      <c r="L51" s="36"/>
    </row>
    <row r="52" spans="1:12" ht="28.5" x14ac:dyDescent="0.2">
      <c r="A52" s="23"/>
      <c r="B52" s="24" t="s">
        <v>53</v>
      </c>
      <c r="C52" s="20">
        <v>4000</v>
      </c>
      <c r="D52" s="20"/>
      <c r="E52" s="20"/>
      <c r="F52" s="25"/>
      <c r="G52" s="26"/>
      <c r="H52" s="27"/>
      <c r="I52" s="9"/>
      <c r="K52" s="9"/>
    </row>
    <row r="53" spans="1:12" ht="28.5" x14ac:dyDescent="0.2">
      <c r="A53" s="23"/>
      <c r="B53" s="24" t="s">
        <v>54</v>
      </c>
      <c r="C53" s="20">
        <v>1800</v>
      </c>
      <c r="D53" s="20"/>
      <c r="E53" s="20"/>
      <c r="F53" s="25"/>
      <c r="G53" s="26"/>
      <c r="H53" s="27"/>
      <c r="I53" s="9"/>
      <c r="K53" s="9"/>
    </row>
    <row r="54" spans="1:12" x14ac:dyDescent="0.2">
      <c r="A54" s="23"/>
      <c r="B54" s="28" t="s">
        <v>55</v>
      </c>
      <c r="C54" s="20">
        <v>4769</v>
      </c>
      <c r="D54" s="20"/>
      <c r="E54" s="20"/>
      <c r="F54" s="25"/>
      <c r="G54" s="26"/>
      <c r="H54" s="27"/>
      <c r="I54" s="9"/>
      <c r="K54" s="9"/>
    </row>
    <row r="55" spans="1:12" x14ac:dyDescent="0.2">
      <c r="A55" s="23"/>
      <c r="B55" s="28" t="s">
        <v>56</v>
      </c>
      <c r="C55" s="20">
        <v>1600</v>
      </c>
      <c r="D55" s="20"/>
      <c r="E55" s="20"/>
      <c r="F55" s="25"/>
      <c r="G55" s="26"/>
      <c r="H55" s="27"/>
      <c r="I55" s="9"/>
      <c r="K55" s="9"/>
    </row>
    <row r="56" spans="1:12" x14ac:dyDescent="0.2">
      <c r="A56" s="23"/>
      <c r="B56" s="28" t="s">
        <v>57</v>
      </c>
      <c r="C56" s="20">
        <v>833</v>
      </c>
      <c r="D56" s="20"/>
      <c r="E56" s="20"/>
      <c r="F56" s="25"/>
      <c r="G56" s="26"/>
      <c r="H56" s="27"/>
      <c r="I56" s="9"/>
      <c r="K56" s="9"/>
    </row>
    <row r="57" spans="1:12" x14ac:dyDescent="0.2">
      <c r="A57" s="23"/>
      <c r="B57" s="28" t="s">
        <v>58</v>
      </c>
      <c r="C57" s="20">
        <v>600</v>
      </c>
      <c r="D57" s="20"/>
      <c r="E57" s="20"/>
      <c r="F57" s="25"/>
      <c r="G57" s="26"/>
      <c r="H57" s="27"/>
      <c r="I57" s="9"/>
      <c r="K57" s="9"/>
    </row>
    <row r="58" spans="1:12" x14ac:dyDescent="0.2">
      <c r="A58" s="23"/>
      <c r="B58" s="28" t="s">
        <v>59</v>
      </c>
      <c r="C58" s="20">
        <v>100</v>
      </c>
      <c r="D58" s="20"/>
      <c r="E58" s="20"/>
      <c r="F58" s="25"/>
      <c r="G58" s="26"/>
      <c r="H58" s="27"/>
      <c r="I58" s="9"/>
      <c r="K58" s="9"/>
    </row>
    <row r="59" spans="1:12" x14ac:dyDescent="0.2">
      <c r="A59" s="29"/>
      <c r="B59" s="30" t="s">
        <v>60</v>
      </c>
      <c r="C59" s="20">
        <v>824</v>
      </c>
      <c r="D59" s="20"/>
      <c r="E59" s="20"/>
      <c r="F59" s="25"/>
      <c r="G59" s="31"/>
      <c r="H59" s="32"/>
      <c r="I59" s="9"/>
      <c r="K59" s="9"/>
    </row>
    <row r="60" spans="1:12" ht="71.25" x14ac:dyDescent="0.2">
      <c r="A60" s="38">
        <v>43</v>
      </c>
      <c r="B60" s="39" t="s">
        <v>61</v>
      </c>
      <c r="C60" s="20">
        <v>22998</v>
      </c>
      <c r="D60" s="20"/>
      <c r="E60" s="20"/>
      <c r="F60" s="23"/>
      <c r="G60" s="40"/>
      <c r="H60" s="41"/>
    </row>
    <row r="61" spans="1:12" ht="19.5" customHeight="1" x14ac:dyDescent="0.2">
      <c r="A61" s="42">
        <v>44</v>
      </c>
      <c r="B61" s="43" t="s">
        <v>65</v>
      </c>
      <c r="C61" s="44">
        <v>20945</v>
      </c>
      <c r="D61" s="43"/>
      <c r="E61" s="43"/>
      <c r="F61" s="43"/>
      <c r="G61" s="43"/>
      <c r="H61" s="43"/>
    </row>
  </sheetData>
  <sheetProtection selectLockedCells="1" selectUnlockedCells="1"/>
  <mergeCells count="9">
    <mergeCell ref="A8:B8"/>
    <mergeCell ref="A2:H2"/>
    <mergeCell ref="A3:H3"/>
    <mergeCell ref="A4:H4"/>
    <mergeCell ref="A6:A7"/>
    <mergeCell ref="B6:B7"/>
    <mergeCell ref="C6:C7"/>
    <mergeCell ref="D6:E6"/>
    <mergeCell ref="F6:H6"/>
  </mergeCells>
  <pageMargins left="0.86614173228346458" right="0.27559055118110237" top="0.39370078740157483" bottom="0.39370078740157483" header="0.51181102362204722" footer="0.19685039370078741"/>
  <pageSetup paperSize="9" scale="5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7</vt:lpstr>
      <vt:lpstr>'Anexa 7'!Print_Area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CONSTANTIN</dc:creator>
  <cp:lastModifiedBy>LILIANA PECHEANU</cp:lastModifiedBy>
  <cp:lastPrinted>2019-12-16T22:02:45Z</cp:lastPrinted>
  <dcterms:created xsi:type="dcterms:W3CDTF">2019-12-16T09:47:30Z</dcterms:created>
  <dcterms:modified xsi:type="dcterms:W3CDTF">2019-12-16T22:02:54Z</dcterms:modified>
</cp:coreProperties>
</file>